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9188" yWindow="-12" windowWidth="9636" windowHeight="13860" tabRatio="699"/>
  </bookViews>
  <sheets>
    <sheet name="Titel" sheetId="45" r:id="rId1"/>
    <sheet name="Impressum" sheetId="60" r:id="rId2"/>
    <sheet name="Inhaltsverzeichnis" sheetId="47" r:id="rId3"/>
    <sheet name="Grafik1,2" sheetId="62" r:id="rId4"/>
    <sheet name="Tab1" sheetId="51" r:id="rId5"/>
    <sheet name="Tab2" sheetId="25" r:id="rId6"/>
    <sheet name="Tab3.1" sheetId="27" r:id="rId7"/>
    <sheet name="Tab3.2" sheetId="28" r:id="rId8"/>
    <sheet name="Tab3.3" sheetId="29" r:id="rId9"/>
    <sheet name="Tab4.1" sheetId="30" r:id="rId10"/>
    <sheet name="Tab4.2" sheetId="56" r:id="rId11"/>
    <sheet name="Tab4.3" sheetId="57" r:id="rId12"/>
    <sheet name="Tab4.4" sheetId="59" r:id="rId13"/>
    <sheet name="Tab5.1" sheetId="55" r:id="rId14"/>
    <sheet name="Tab5.2" sheetId="58" r:id="rId15"/>
    <sheet name="U4" sheetId="61" r:id="rId16"/>
  </sheets>
  <definedNames>
    <definedName name="_AMO_UniqueIdentifier" hidden="1">"'26a800ee-91a9-4b9d-a24b-612dda95469e'"</definedName>
    <definedName name="_xlnm.Database" localSheetId="1">#REF!</definedName>
    <definedName name="_xlnm.Database" localSheetId="15">#REF!</definedName>
    <definedName name="_xlnm.Database">#REF!</definedName>
    <definedName name="_xlnm.Print_Area" localSheetId="3">'Grafik1,2'!$A$1:$E$50</definedName>
    <definedName name="_xlnm.Print_Area" localSheetId="2">Inhaltsverzeichnis!$A$1:$H$38</definedName>
    <definedName name="_xlnm.Print_Area" localSheetId="9">Tab4.1!$A$1:$F$55</definedName>
    <definedName name="_xlnm.Print_Area" localSheetId="10">Tab4.2!$A$1:$F$59</definedName>
    <definedName name="_xlnm.Print_Area" localSheetId="11">Tab4.3!$A$1:$F$59</definedName>
    <definedName name="_xlnm.Print_Area" localSheetId="14">Tab5.2!$A$1:$F$47</definedName>
    <definedName name="_xlnm.Print_Area" localSheetId="15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15" i="55" l="1"/>
  <c r="F15" i="55"/>
  <c r="D15" i="55"/>
  <c r="B15" i="55"/>
  <c r="G33" i="28"/>
  <c r="B33" i="28"/>
  <c r="B21" i="28"/>
  <c r="B11" i="28"/>
  <c r="B28" i="51"/>
  <c r="E28" i="51"/>
  <c r="D28" i="51"/>
  <c r="C33" i="28"/>
  <c r="D33" i="28"/>
  <c r="E33" i="28"/>
  <c r="F33" i="28"/>
  <c r="D21" i="28"/>
  <c r="C21" i="28"/>
  <c r="G21" i="28"/>
  <c r="E21" i="28"/>
  <c r="F21" i="28"/>
  <c r="F9" i="28"/>
  <c r="B35" i="62"/>
  <c r="C31" i="25"/>
  <c r="B26" i="25"/>
</calcChain>
</file>

<file path=xl/sharedStrings.xml><?xml version="1.0" encoding="utf-8"?>
<sst xmlns="http://schemas.openxmlformats.org/spreadsheetml/2006/main" count="1162" uniqueCount="233">
  <si>
    <t>Inhaltsverzeichnis</t>
  </si>
  <si>
    <t>Seite</t>
  </si>
  <si>
    <t>Insgesamt</t>
  </si>
  <si>
    <t>EUR je Einwohner</t>
  </si>
  <si>
    <t>zusammen</t>
  </si>
  <si>
    <t>Privatrechtliche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</si>
  <si>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</si>
  <si>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</si>
  <si>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</si>
  <si>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</si>
  <si>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</si>
  <si>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</si>
  <si>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</si>
  <si>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</si>
  <si>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</si>
  <si>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</si>
  <si>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</si>
  <si>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</si>
  <si>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</si>
  <si>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</si>
  <si>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</si>
  <si>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</si>
  <si>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</si>
  <si>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</si>
  <si>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</si>
  <si>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</si>
  <si>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</si>
  <si>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</si>
  <si>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</si>
  <si>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</si>
  <si>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</si>
  <si>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 xml:space="preserve">      beim Bund</t>
  </si>
  <si>
    <t xml:space="preserve">      bei Ländern</t>
  </si>
  <si>
    <t xml:space="preserve">      bei Zweckverbänden</t>
  </si>
  <si>
    <t>mit einer Laufzeit von</t>
  </si>
  <si>
    <t>insgesamt</t>
  </si>
  <si>
    <t>1 000 EUR</t>
  </si>
  <si>
    <t xml:space="preserve">Tilgungen </t>
  </si>
  <si>
    <t>Öffentlich-Rechtliche</t>
  </si>
  <si>
    <t xml:space="preserve">      bei Gemeinden/Gemeindeverbänden</t>
  </si>
  <si>
    <t>–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</si>
  <si>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</si>
  <si>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</si>
  <si>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</si>
  <si>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</si>
  <si>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</si>
  <si>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</si>
  <si>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</si>
  <si>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</si>
  <si>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</si>
  <si>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Schulden-
zugänge
insgesamt</t>
  </si>
  <si>
    <t>bis
einschl.
1 Jahr</t>
  </si>
  <si>
    <t>Sonstige
Zugänge</t>
  </si>
  <si>
    <t>sonstige
Abgänge</t>
  </si>
  <si>
    <t>Schulden beim nicht-öffentlichen Bereich</t>
  </si>
  <si>
    <t>Schulden beim öffentlichen Bereich</t>
  </si>
  <si>
    <t>über
1 Jahr
bis einschl.
5 Jahre</t>
  </si>
  <si>
    <t>Kassenkredite</t>
  </si>
  <si>
    <t>Wertpapierschulden</t>
  </si>
  <si>
    <t>Kredite</t>
  </si>
  <si>
    <t xml:space="preserve">      bei Kreditinstituten</t>
  </si>
  <si>
    <t xml:space="preserve">          Euro-Währung</t>
  </si>
  <si>
    <t xml:space="preserve">          Fremdwährung</t>
  </si>
  <si>
    <t xml:space="preserve">      beim sonstigen inländischen Bereich</t>
  </si>
  <si>
    <t xml:space="preserve">      beim sonstigen ausländischen Bereich</t>
  </si>
  <si>
    <t xml:space="preserve">      bei der gesetzlichen Sozialversicherung</t>
  </si>
  <si>
    <t xml:space="preserve">      bei sonstigen öffentlichen Sonderrechnungen</t>
  </si>
  <si>
    <t xml:space="preserve">Haftungssumme insgesamt </t>
  </si>
  <si>
    <t>Art der Schulden</t>
  </si>
  <si>
    <t xml:space="preserve">      Geldmarktpapiere</t>
  </si>
  <si>
    <t xml:space="preserve">       Kapitalmarktpapiere</t>
  </si>
  <si>
    <t>Hypotheken-,Grund- und Rentenschulden</t>
  </si>
  <si>
    <t>Restkaufgelder</t>
  </si>
  <si>
    <t>Finanzierungsleasing</t>
  </si>
  <si>
    <t xml:space="preserve">      bei verbundenen Unternehmen, Beteiligungen und</t>
  </si>
  <si>
    <t xml:space="preserve">       Sondervermögen</t>
  </si>
  <si>
    <t xml:space="preserve">
über 5 Jahre
</t>
  </si>
  <si>
    <t>EUR je Einw.</t>
  </si>
  <si>
    <t xml:space="preserve">   beim sonstigen inländischen Bereich</t>
  </si>
  <si>
    <t xml:space="preserve">   beim sonstigen ausländischen Bereich</t>
  </si>
  <si>
    <t>Kredite beim nicht-öffentlichen Bereich</t>
  </si>
  <si>
    <t xml:space="preserve">   bei Kreditinstituten</t>
  </si>
  <si>
    <t xml:space="preserve">      Euro-Währung</t>
  </si>
  <si>
    <t xml:space="preserve">      Fremdwährung</t>
  </si>
  <si>
    <t xml:space="preserve">Wertpapierschulden und Kredite beim </t>
  </si>
  <si>
    <t xml:space="preserve"> nicht-öffentlichen Bereich</t>
  </si>
  <si>
    <t>Kredite beim öffentlichen Bereich</t>
  </si>
  <si>
    <t xml:space="preserve">      bei verbundenen Unternehmen, Beteiligungen </t>
  </si>
  <si>
    <t xml:space="preserve">       und Sondervermögen</t>
  </si>
  <si>
    <t>Mill. EUR</t>
  </si>
  <si>
    <t xml:space="preserve">Schulden  beim nicht-öffentlichen Bereich </t>
  </si>
  <si>
    <t>Stadtstaaten</t>
  </si>
  <si>
    <t>Berlin</t>
  </si>
  <si>
    <t>Bremen</t>
  </si>
  <si>
    <t>Hamburg</t>
  </si>
  <si>
    <t>Stichtag</t>
  </si>
  <si>
    <t>Kreditmarktschulden</t>
  </si>
  <si>
    <t>Kassenkredite beim nicht-öffentlichen Bereich</t>
  </si>
  <si>
    <t>_____</t>
  </si>
  <si>
    <t>Tel. 0331 8173  - 1777</t>
  </si>
  <si>
    <t>Fax 030 9028  -  4091</t>
  </si>
  <si>
    <t>1 Kernhaushalt</t>
  </si>
  <si>
    <t>Zusammen</t>
  </si>
  <si>
    <t>3.1</t>
  </si>
  <si>
    <t>3.2</t>
  </si>
  <si>
    <t>3.3</t>
  </si>
  <si>
    <t>1 vorläufige Ergebnisse</t>
  </si>
  <si>
    <t>2 Kassenkredite nicht getrennt nach nicht-öffentlichen und öffentlichen Bereich erhoben</t>
  </si>
  <si>
    <t>Schulden Insgesamt</t>
  </si>
  <si>
    <t>ÖPP-Projekte ¹</t>
  </si>
  <si>
    <t>Projektsumme insgesamt</t>
  </si>
  <si>
    <t>bisher geleistete Zahlungen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</si>
  <si>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</si>
  <si>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</si>
  <si>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2 einschließlich Garantien und sontige Gewährleistungen </t>
  </si>
  <si>
    <t xml:space="preserve">dar.: GmbH </t>
  </si>
  <si>
    <t>Rechtlich
Unselb-
ständige</t>
  </si>
  <si>
    <t>Schulden gegenüber</t>
  </si>
  <si>
    <t xml:space="preserve">     öffentlichen Bereich</t>
  </si>
  <si>
    <t xml:space="preserve">        Träger/Eigner</t>
  </si>
  <si>
    <t xml:space="preserve">         Sonstigen</t>
  </si>
  <si>
    <t xml:space="preserve">     nicht-öffentlichen Bereich</t>
  </si>
  <si>
    <t xml:space="preserve">         Träger/Eigner</t>
  </si>
  <si>
    <t>Schulden insgesamt</t>
  </si>
  <si>
    <t>4.2</t>
  </si>
  <si>
    <t>4.3</t>
  </si>
  <si>
    <t>5</t>
  </si>
  <si>
    <t>Schuldenaufnahmen</t>
  </si>
  <si>
    <t>Sonstige Schuldenzugänge</t>
  </si>
  <si>
    <t>5.1</t>
  </si>
  <si>
    <t>5.2</t>
  </si>
  <si>
    <t>Schuldentilgungen</t>
  </si>
  <si>
    <t>Sonstige Schuldenabgänge</t>
  </si>
  <si>
    <t xml:space="preserve">Insgesamt </t>
  </si>
  <si>
    <t>Gesundheitsschutz</t>
  </si>
  <si>
    <t>Förderung des Wohnungsbaus</t>
  </si>
  <si>
    <t>Kommunale Gemeinschaftsdienste</t>
  </si>
  <si>
    <t>Wasserversorgung</t>
  </si>
  <si>
    <t>Abfallwirtschaft</t>
  </si>
  <si>
    <t>Betriebliche Investitionen</t>
  </si>
  <si>
    <t>Soziale Einrichtungen</t>
  </si>
  <si>
    <t>Handel</t>
  </si>
  <si>
    <t>Sonstiges im Bereich Gewerbe u. Dienstleistungen</t>
  </si>
  <si>
    <t>Wasserstraßen und Häfen</t>
  </si>
  <si>
    <t>Öffentlicher Personennahverkehr</t>
  </si>
  <si>
    <t>Grundvermögen</t>
  </si>
  <si>
    <t>Hochschulkliniken</t>
  </si>
  <si>
    <t>4.4</t>
  </si>
  <si>
    <t xml:space="preserve">5   Schulden der sonstigen öffentlichen bestimmten Fonds, Einrichtungen und Unternehmen in Berlin     </t>
  </si>
  <si>
    <t>Krankenhäuser und Heilstätten</t>
  </si>
  <si>
    <t>2 Unkonsolidiert, enthält Doppelzählungen</t>
  </si>
  <si>
    <t>1 ohne AOK Bundesverband</t>
  </si>
  <si>
    <t>kreditähnliche Rechtsgeschäfte¹</t>
  </si>
  <si>
    <t>Bürgschaften¹ ²</t>
  </si>
  <si>
    <t>Schulden beim öffentlichen Bereich²</t>
  </si>
  <si>
    <t>Insgesamt¹</t>
  </si>
  <si>
    <t xml:space="preserve">4   Schulden der öffentlichen Fonds, Einrichtungen und Unternehmen des Staatssektors in Berlin  </t>
  </si>
  <si>
    <t xml:space="preserve">4   Schulden der öffentlichen Fonds, Einrichtungen und Unternehmen des Staatssektors in Berlin </t>
  </si>
  <si>
    <t>Kassenkredite²</t>
  </si>
  <si>
    <r>
      <t>Wertpapierschulden und Kredite beim nicht-öffentlichen Bereich</t>
    </r>
    <r>
      <rPr>
        <sz val="8"/>
        <rFont val="Arial"/>
        <family val="2"/>
      </rPr>
      <t>³</t>
    </r>
  </si>
  <si>
    <t>Schulden der öffentlichen Fonds, Einrichtungen und Unternehmen des Staatssektors in Berlin</t>
  </si>
  <si>
    <t>Schulden der sonstigen öffentlichen Fonds, Einrichtungen und Unternehmen in Berlin</t>
  </si>
  <si>
    <t xml:space="preserve">      bei verbundenen Unternehmen, Beteiligungen</t>
  </si>
  <si>
    <t>3 siehe methodische Erläuterungen, Metadaten</t>
  </si>
  <si>
    <t>3   Schulden des Kernhaushaltes des Landes Berlin</t>
  </si>
  <si>
    <t>Schulden des Kernhaushaltes des Landes Berlin</t>
  </si>
  <si>
    <t>Sonstige Energie-und Wasserversorgung</t>
  </si>
  <si>
    <t>Metadaten zu dieser Statistik</t>
  </si>
  <si>
    <t>(externer Link)</t>
  </si>
  <si>
    <r>
      <t xml:space="preserve">Öffentliche Hochschulen und </t>
    </r>
    <r>
      <rPr>
        <sz val="8"/>
        <color rgb="FFFF0000"/>
        <rFont val="Arial"/>
        <family val="2"/>
      </rPr>
      <t>Berufs</t>
    </r>
    <r>
      <rPr>
        <sz val="8"/>
        <rFont val="Arial"/>
        <family val="2"/>
      </rPr>
      <t>akademien</t>
    </r>
  </si>
  <si>
    <t xml:space="preserve">Forschung und experimentelle Entwicklung </t>
  </si>
  <si>
    <t>Elektrizitäsversorgung</t>
  </si>
  <si>
    <t>Städtebauförderung</t>
  </si>
  <si>
    <t>Erneuerbare Energieformen</t>
  </si>
  <si>
    <t>Steinstraße 104-106</t>
  </si>
  <si>
    <t>14480 Potsdam</t>
  </si>
  <si>
    <t>Jahr</t>
  </si>
  <si>
    <t>in Mill. EUR</t>
  </si>
  <si>
    <t>Grafik</t>
  </si>
  <si>
    <t>1</t>
  </si>
  <si>
    <t>Kredite bei Kreditinstituten</t>
  </si>
  <si>
    <t>Kredite beim sonstigen inländischen und ausländischen Bereich</t>
  </si>
  <si>
    <t>Kassenkredite bei verbundenen Unternehmen</t>
  </si>
  <si>
    <t>Kredite beim Bund</t>
  </si>
  <si>
    <t>2</t>
  </si>
  <si>
    <t>Kredite bei sonstigen öffentlichen Sonderrechnungen</t>
  </si>
  <si>
    <t xml:space="preserve">1 Schulden des Kernhaushaltes des Landes Berlin am 31.12. des jeweiligen Jahres </t>
  </si>
  <si>
    <t>Schulden des Kernhaushaltes des Landes Berlin am 31.12. des jeweiligen Jahres</t>
  </si>
  <si>
    <r>
      <t>Schulden des Landeshaushaltes und der öffentlich bestimmten Fonds, Einrichtungen und wirtschaftlichen Unternehmen 
in</t>
    </r>
    <r>
      <rPr>
        <b/>
        <sz val="16"/>
        <rFont val="Arial"/>
        <family val="2"/>
      </rPr>
      <t xml:space="preserve"> Berlin 
am 31.12.2018</t>
    </r>
  </si>
  <si>
    <t>L III 1 - j / 18</t>
  </si>
  <si>
    <t>Potsdam, 2019</t>
  </si>
  <si>
    <t>Prozentuale Aufteilung der Schulden des Kernhaushaltes des Landes Berlin nach Arten am 31.12.2018</t>
  </si>
  <si>
    <t xml:space="preserve">Schulden der Kernhaushalte der Stadtstaaten am 31.12.2018 nach Art der Schulden </t>
  </si>
  <si>
    <t>Entwicklung der Schulden des Landes Berlin 1999 bis 2018 nach ausgewählten Schuldarten</t>
  </si>
  <si>
    <t>Schuldenstand am 31.12.2018 nach Art der Schulden</t>
  </si>
  <si>
    <t>Schuldenzugänge im Jahr 2018 nach Art der Schulden und Laufzeit</t>
  </si>
  <si>
    <t>Schuldenabgänge im Jahr 2018 nach Art der Schulden</t>
  </si>
  <si>
    <t xml:space="preserve">Schuldenstand am 31.12.2018 nach Art der Schulden </t>
  </si>
  <si>
    <t xml:space="preserve">Schuldenzugänge im Jahr 2018 nach Art der Schulden </t>
  </si>
  <si>
    <t>Stand am 31.12.2018 nach Aufgabenbereichen des Berichtspflichtigen</t>
  </si>
  <si>
    <t>Stand am 31.12.2018 nach Schuldarten und Schuldenbewegung</t>
  </si>
  <si>
    <t>2 Prozentuale Aufteilung der Schulden des Kernhaushaltes des Landes Berlin nach Arten am 31.12.2018</t>
  </si>
  <si>
    <t>2   Entwicklung der Schulden des Landes Berlin¹ 1999 bis 2018 nach ausgewählten Schuldarten</t>
  </si>
  <si>
    <t>3.1  Schuldenstand am 31.12.2018 nach Art der Schulden</t>
  </si>
  <si>
    <t>Stand am 31.12.2018</t>
  </si>
  <si>
    <t>Schuldenaufnahmen vom 01.01. bis 31.12.2018</t>
  </si>
  <si>
    <t>3.2   Schuldenzugänge im Jahr 2018 nach Art der Schulden und Laufzeit</t>
  </si>
  <si>
    <t>Schuldenabgänge vom 01.01. bis 31.12.2018</t>
  </si>
  <si>
    <t>3.3   Schuldenabgänge im Jahr 2018 nach Art der Schulden</t>
  </si>
  <si>
    <t>1   Schulden der Kernhaushalte der Stadtstaaten am 31.12.2018 nach Art der Schulden</t>
  </si>
  <si>
    <t>Investitionssummen insgesamt</t>
  </si>
  <si>
    <t>Energie-Einspar-Contracting ¹</t>
  </si>
  <si>
    <t xml:space="preserve">4.2  Schuldenzugänge im Jahr 2018 nach Art der Schulden </t>
  </si>
  <si>
    <t>4.1.</t>
  </si>
  <si>
    <t>4.1  Schuldenstand am 31.12.2018 nach Art der Schulden</t>
  </si>
  <si>
    <t>4.3  Schuldenabgänge im Jahr 2018 nach Art der Schulden</t>
  </si>
  <si>
    <t>Aufnahmen vom 01.01.-31.12.2018</t>
  </si>
  <si>
    <t>Tilgungen vom 01.01.-31.12.2018</t>
  </si>
  <si>
    <t>Sonstige Zugänge vom 01.01.-31.12.2018</t>
  </si>
  <si>
    <t>Sonstige Abgänge vom 01.01.-31.12.2018</t>
  </si>
  <si>
    <t>4.4  Stand am 31.12.2018 nach Aufgabenbereichen des Berichtspflichtigen</t>
  </si>
  <si>
    <t>Museen,Sammlungen,Ausstellungen</t>
  </si>
  <si>
    <t>5.1  Stand am 31.12.2018 und Schuldenbewegung</t>
  </si>
  <si>
    <t>5.2  Stand am 31.12.2018 nach Aufgabenbereichen des Berichtspflichtigen</t>
  </si>
  <si>
    <t>Allgemeine Einrichtungen und Unternehmen</t>
  </si>
  <si>
    <t>1 Unkonsolidiert, enthält Doppelzählungen</t>
  </si>
  <si>
    <r>
      <t>Schulden gegenüber</t>
    </r>
    <r>
      <rPr>
        <vertAlign val="superscript"/>
        <sz val="7"/>
        <rFont val="Arial"/>
        <family val="2"/>
      </rPr>
      <t>1</t>
    </r>
  </si>
  <si>
    <r>
      <t xml:space="preserve">     öffentlichen Bereich</t>
    </r>
    <r>
      <rPr>
        <vertAlign val="superscript"/>
        <sz val="7"/>
        <rFont val="Arial"/>
        <family val="2"/>
      </rPr>
      <t>1</t>
    </r>
  </si>
  <si>
    <t>Erschienen im November 2019</t>
  </si>
  <si>
    <t>Korrekturen auf den Seiten 10, 13, 14, 15</t>
  </si>
  <si>
    <t>2., Korrigierte Auflage</t>
  </si>
  <si>
    <t>2., korrigierte Auflage vom 28.08.2020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</si>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</sst>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##\ ###\ ##0"/>
    <numFmt numFmtId="165" formatCode="00"/>
    <numFmt numFmtId="166" formatCode="\ ###\ ###\ ##0"/>
    <numFmt numFmtId="167" formatCode="@*."/>
    <numFmt numFmtId="168" formatCode="#\ ###\ ##0;\-#\ ###\ ##0"/>
    <numFmt numFmtId="169" formatCode="0.0"/>
    <numFmt numFmtId="170" formatCode="_-* #,##0.00\ [$€-1]_-;\-* #,##0.00\ [$€-1]_-;_-* &quot;-&quot;??\ [$€-1]_-"/>
    <numFmt numFmtId="171" formatCode="#\ ###\ ##0.#;\–#\ ###\ ##0.#"/>
    <numFmt numFmtId="172" formatCode="@\ *."/>
    <numFmt numFmtId="173" formatCode="###\ ###\ ##0_m_l"/>
    <numFmt numFmtId="174" formatCode="\ ###\ ###\ ##0_m_l"/>
    <numFmt numFmtId="175" formatCode="#,###,###;\–\ #,###,###;\–"/>
    <numFmt numFmtId="176" formatCode="#,###,##0;\-#,###,##0;\-"/>
    <numFmt numFmtId="177" formatCode="#,###,##0;\–\ #,###,##0;\–"/>
    <numFmt numFmtId="178" formatCode="_-* #\ ###\ ##0\ _-;\-* #\ ###\ ##0\ _-;_-* &quot;-&quot;\ _-;_-@_-"/>
  </numFmts>
  <fonts count="5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b/>
      <sz val="10"/>
      <color indexed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8"/>
      <color rgb="FF7030A0"/>
      <name val="Arial"/>
      <family val="2"/>
    </font>
    <font>
      <b/>
      <sz val="8"/>
      <color rgb="FF7030A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10"/>
      <name val="MetaNormalLF-Roman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sz val="8"/>
      <color theme="9" tint="-0.249977111117893"/>
      <name val="Arial"/>
      <family val="2"/>
    </font>
    <font>
      <sz val="11"/>
      <color indexed="39"/>
      <name val="MetaNormalLF-Roman"/>
      <family val="2"/>
    </font>
    <font>
      <sz val="9"/>
      <color theme="1"/>
      <name val="Arial"/>
      <family val="2"/>
    </font>
    <font>
      <sz val="8"/>
      <color rgb="FF00B050"/>
      <name val="Arial"/>
      <family val="2"/>
    </font>
    <font>
      <sz val="10"/>
      <color rgb="FF00B050"/>
      <name val="Arial"/>
      <family val="2"/>
    </font>
    <font>
      <sz val="7"/>
      <color rgb="FFFF0000"/>
      <name val="Arial"/>
      <family val="2"/>
    </font>
    <font>
      <vertAlign val="superscript"/>
      <sz val="7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8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170" fontId="35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14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 applyNumberFormat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308">
    <xf numFmtId="0" fontId="0" fillId="0" borderId="0" xfId="0"/>
    <xf numFmtId="0" fontId="0" fillId="0" borderId="0" xfId="0" applyProtection="1"/>
    <xf numFmtId="0" fontId="14" fillId="0" borderId="0" xfId="0" applyFont="1"/>
    <xf numFmtId="0" fontId="14" fillId="0" borderId="0" xfId="0" applyFont="1" applyBorder="1"/>
    <xf numFmtId="0" fontId="19" fillId="0" borderId="0" xfId="0" applyFont="1" applyProtection="1"/>
    <xf numFmtId="0" fontId="13" fillId="0" borderId="0" xfId="0" applyFont="1" applyProtection="1">
      <protection locked="0"/>
    </xf>
    <xf numFmtId="0" fontId="13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23" fillId="0" borderId="0" xfId="0" applyFont="1"/>
    <xf numFmtId="0" fontId="27" fillId="0" borderId="0" xfId="0" applyFont="1" applyProtection="1">
      <protection locked="0"/>
    </xf>
    <xf numFmtId="0" fontId="13" fillId="0" borderId="0" xfId="0" applyFont="1"/>
    <xf numFmtId="0" fontId="22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23" fillId="0" borderId="0" xfId="0" applyFont="1" applyAlignment="1">
      <alignment horizontal="right"/>
    </xf>
    <xf numFmtId="0" fontId="22" fillId="0" borderId="0" xfId="0" applyFont="1"/>
    <xf numFmtId="49" fontId="31" fillId="0" borderId="0" xfId="3" applyNumberFormat="1" applyFont="1" applyAlignment="1" applyProtection="1">
      <alignment horizontal="right"/>
    </xf>
    <xf numFmtId="49" fontId="32" fillId="0" borderId="0" xfId="0" applyNumberFormat="1" applyFont="1" applyAlignment="1">
      <alignment horizontal="right"/>
    </xf>
    <xf numFmtId="49" fontId="32" fillId="0" borderId="0" xfId="0" applyNumberFormat="1" applyFont="1" applyAlignment="1" applyProtection="1">
      <alignment horizontal="right"/>
      <protection locked="0"/>
    </xf>
    <xf numFmtId="0" fontId="33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 wrapText="1"/>
      <protection locked="0"/>
    </xf>
    <xf numFmtId="0" fontId="0" fillId="0" borderId="0" xfId="0" applyAlignment="1"/>
    <xf numFmtId="0" fontId="14" fillId="0" borderId="0" xfId="0" applyFont="1" applyBorder="1" applyAlignment="1"/>
    <xf numFmtId="0" fontId="15" fillId="0" borderId="0" xfId="0" applyFont="1" applyBorder="1"/>
    <xf numFmtId="0" fontId="15" fillId="0" borderId="0" xfId="0" applyFont="1" applyBorder="1" applyAlignment="1">
      <alignment horizontal="center" vertical="center"/>
    </xf>
    <xf numFmtId="49" fontId="12" fillId="0" borderId="0" xfId="1" applyNumberFormat="1" applyAlignment="1" applyProtection="1">
      <alignment horizontal="left"/>
      <protection locked="0"/>
    </xf>
    <xf numFmtId="0" fontId="28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Fill="1" applyBorder="1" applyAlignment="1">
      <alignment horizontal="center"/>
    </xf>
    <xf numFmtId="168" fontId="13" fillId="0" borderId="0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/>
    <xf numFmtId="0" fontId="13" fillId="0" borderId="0" xfId="0" applyFont="1" applyFill="1" applyBorder="1"/>
    <xf numFmtId="3" fontId="0" fillId="0" borderId="0" xfId="0" applyNumberFormat="1" applyFill="1" applyAlignment="1"/>
    <xf numFmtId="3" fontId="0" fillId="0" borderId="0" xfId="0" applyNumberFormat="1" applyFill="1" applyBorder="1" applyAlignment="1"/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/>
    <xf numFmtId="166" fontId="14" fillId="0" borderId="0" xfId="0" applyNumberFormat="1" applyFont="1" applyFill="1" applyBorder="1" applyAlignment="1"/>
    <xf numFmtId="0" fontId="0" fillId="0" borderId="0" xfId="0" applyAlignment="1" applyProtection="1">
      <alignment wrapText="1"/>
    </xf>
    <xf numFmtId="0" fontId="28" fillId="0" borderId="0" xfId="0" applyFont="1" applyProtection="1"/>
    <xf numFmtId="166" fontId="14" fillId="0" borderId="0" xfId="0" applyNumberFormat="1" applyFont="1" applyFill="1" applyBorder="1" applyAlignment="1">
      <alignment horizontal="right"/>
    </xf>
    <xf numFmtId="0" fontId="28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8" fillId="0" borderId="0" xfId="0" applyFont="1" applyAlignment="1"/>
    <xf numFmtId="0" fontId="15" fillId="0" borderId="0" xfId="0" applyFont="1" applyAlignment="1">
      <alignment horizontal="right"/>
    </xf>
    <xf numFmtId="0" fontId="22" fillId="0" borderId="0" xfId="0" applyFont="1" applyProtection="1">
      <protection locked="0"/>
    </xf>
    <xf numFmtId="0" fontId="23" fillId="0" borderId="0" xfId="0" applyFont="1" applyFill="1"/>
    <xf numFmtId="0" fontId="23" fillId="0" borderId="0" xfId="0" applyFont="1" applyFill="1" applyAlignment="1" applyProtection="1">
      <alignment horizontal="right"/>
      <protection locked="0"/>
    </xf>
    <xf numFmtId="0" fontId="22" fillId="0" borderId="0" xfId="0" applyFont="1" applyFill="1" applyAlignment="1" applyProtection="1">
      <alignment horizontal="right"/>
      <protection locked="0"/>
    </xf>
    <xf numFmtId="0" fontId="23" fillId="0" borderId="0" xfId="0" applyNumberFormat="1" applyFont="1" applyFill="1" applyAlignment="1" applyProtection="1">
      <alignment horizontal="left"/>
      <protection locked="0"/>
    </xf>
    <xf numFmtId="165" fontId="14" fillId="0" borderId="0" xfId="0" applyNumberFormat="1" applyFont="1" applyFill="1" applyAlignment="1"/>
    <xf numFmtId="0" fontId="14" fillId="0" borderId="0" xfId="0" applyFont="1" applyFill="1" applyAlignment="1"/>
    <xf numFmtId="0" fontId="14" fillId="0" borderId="0" xfId="0" applyFont="1" applyFill="1" applyBorder="1"/>
    <xf numFmtId="0" fontId="14" fillId="0" borderId="0" xfId="0" applyFont="1" applyFill="1"/>
    <xf numFmtId="167" fontId="15" fillId="0" borderId="0" xfId="0" applyNumberFormat="1" applyFont="1" applyBorder="1"/>
    <xf numFmtId="167" fontId="16" fillId="0" borderId="0" xfId="0" applyNumberFormat="1" applyFont="1" applyBorder="1"/>
    <xf numFmtId="0" fontId="13" fillId="0" borderId="3" xfId="0" applyFont="1" applyFill="1" applyBorder="1" applyAlignment="1">
      <alignment horizontal="center" vertical="center"/>
    </xf>
    <xf numFmtId="0" fontId="34" fillId="0" borderId="0" xfId="3" applyFont="1" applyBorder="1" applyAlignment="1" applyProtection="1">
      <alignment horizontal="left" wrapText="1"/>
    </xf>
    <xf numFmtId="0" fontId="34" fillId="0" borderId="0" xfId="3" applyFont="1" applyAlignment="1" applyProtection="1">
      <alignment horizontal="left" wrapText="1"/>
    </xf>
    <xf numFmtId="0" fontId="36" fillId="0" borderId="0" xfId="0" applyFont="1" applyBorder="1"/>
    <xf numFmtId="175" fontId="15" fillId="0" borderId="0" xfId="0" applyNumberFormat="1" applyFont="1" applyFill="1" applyBorder="1" applyAlignment="1"/>
    <xf numFmtId="176" fontId="15" fillId="0" borderId="0" xfId="0" applyNumberFormat="1" applyFont="1" applyFill="1" applyBorder="1" applyAlignment="1">
      <alignment horizontal="right"/>
    </xf>
    <xf numFmtId="49" fontId="31" fillId="0" borderId="0" xfId="3" applyNumberFormat="1" applyFont="1" applyAlignment="1" applyProtection="1">
      <alignment horizontal="left"/>
      <protection locked="0"/>
    </xf>
    <xf numFmtId="0" fontId="31" fillId="0" borderId="0" xfId="3" applyFont="1" applyAlignment="1" applyProtection="1"/>
    <xf numFmtId="176" fontId="0" fillId="0" borderId="0" xfId="0" applyNumberFormat="1" applyFill="1"/>
    <xf numFmtId="0" fontId="15" fillId="0" borderId="3" xfId="0" applyFont="1" applyFill="1" applyBorder="1" applyAlignment="1">
      <alignment horizontal="center" vertical="center"/>
    </xf>
    <xf numFmtId="0" fontId="34" fillId="0" borderId="0" xfId="3" applyFont="1" applyFill="1" applyBorder="1" applyAlignment="1" applyProtection="1">
      <alignment horizontal="left"/>
    </xf>
    <xf numFmtId="0" fontId="12" fillId="0" borderId="0" xfId="3" applyFill="1" applyBorder="1" applyAlignment="1" applyProtection="1">
      <alignment horizontal="left"/>
    </xf>
    <xf numFmtId="0" fontId="16" fillId="0" borderId="0" xfId="0" applyFont="1"/>
    <xf numFmtId="0" fontId="18" fillId="0" borderId="0" xfId="0" applyFont="1" applyAlignment="1" applyProtection="1">
      <alignment vertical="top" wrapText="1"/>
      <protection locked="0"/>
    </xf>
    <xf numFmtId="176" fontId="39" fillId="0" borderId="0" xfId="0" applyNumberFormat="1" applyFont="1" applyFill="1" applyBorder="1" applyAlignment="1">
      <alignment horizontal="right"/>
    </xf>
    <xf numFmtId="176" fontId="40" fillId="0" borderId="0" xfId="0" applyNumberFormat="1" applyFont="1" applyFill="1" applyBorder="1" applyAlignment="1">
      <alignment horizontal="right"/>
    </xf>
    <xf numFmtId="176" fontId="13" fillId="0" borderId="0" xfId="0" applyNumberFormat="1" applyFont="1" applyFill="1" applyBorder="1" applyAlignment="1">
      <alignment horizontal="right"/>
    </xf>
    <xf numFmtId="165" fontId="23" fillId="0" borderId="0" xfId="0" applyNumberFormat="1" applyFont="1" applyFill="1" applyBorder="1" applyAlignment="1"/>
    <xf numFmtId="166" fontId="23" fillId="0" borderId="0" xfId="0" applyNumberFormat="1" applyFont="1" applyFill="1" applyBorder="1" applyAlignment="1">
      <alignment horizontal="right"/>
    </xf>
    <xf numFmtId="175" fontId="13" fillId="0" borderId="0" xfId="0" applyNumberFormat="1" applyFont="1" applyFill="1" applyBorder="1" applyAlignment="1">
      <alignment horizontal="right"/>
    </xf>
    <xf numFmtId="0" fontId="0" fillId="0" borderId="6" xfId="0" applyFill="1" applyBorder="1" applyAlignment="1">
      <alignment horizontal="left" vertical="center" wrapText="1"/>
    </xf>
    <xf numFmtId="0" fontId="23" fillId="0" borderId="0" xfId="0" applyFont="1" applyAlignment="1" applyProtection="1">
      <alignment wrapText="1"/>
    </xf>
    <xf numFmtId="0" fontId="13" fillId="0" borderId="0" xfId="0" applyFont="1" applyAlignment="1" applyProtection="1">
      <alignment horizontal="left" vertical="center"/>
    </xf>
    <xf numFmtId="0" fontId="38" fillId="0" borderId="0" xfId="5" applyFont="1" applyProtection="1"/>
    <xf numFmtId="0" fontId="34" fillId="0" borderId="0" xfId="3" applyFont="1" applyFill="1" applyBorder="1" applyAlignment="1" applyProtection="1"/>
    <xf numFmtId="0" fontId="31" fillId="0" borderId="0" xfId="3" applyNumberFormat="1" applyFont="1" applyAlignment="1" applyProtection="1">
      <alignment horizontal="left"/>
    </xf>
    <xf numFmtId="0" fontId="31" fillId="0" borderId="0" xfId="3" applyFont="1" applyAlignment="1" applyProtection="1">
      <alignment horizontal="left"/>
    </xf>
    <xf numFmtId="167" fontId="13" fillId="0" borderId="0" xfId="0" applyNumberFormat="1" applyFont="1"/>
    <xf numFmtId="175" fontId="41" fillId="0" borderId="0" xfId="0" applyNumberFormat="1" applyFont="1" applyFill="1" applyBorder="1" applyAlignment="1">
      <alignment horizontal="right"/>
    </xf>
    <xf numFmtId="176" fontId="41" fillId="0" borderId="0" xfId="0" applyNumberFormat="1" applyFont="1" applyFill="1" applyBorder="1" applyAlignment="1">
      <alignment horizontal="right"/>
    </xf>
    <xf numFmtId="0" fontId="37" fillId="0" borderId="0" xfId="0" applyFont="1" applyFill="1"/>
    <xf numFmtId="0" fontId="15" fillId="0" borderId="2" xfId="0" applyFont="1" applyFill="1" applyBorder="1" applyAlignment="1">
      <alignment horizontal="center" vertical="center"/>
    </xf>
    <xf numFmtId="0" fontId="34" fillId="0" borderId="0" xfId="3" applyFont="1" applyFill="1" applyBorder="1" applyAlignment="1" applyProtection="1">
      <alignment horizontal="left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167" fontId="16" fillId="0" borderId="0" xfId="0" applyNumberFormat="1" applyFont="1" applyFill="1" applyBorder="1"/>
    <xf numFmtId="165" fontId="15" fillId="0" borderId="0" xfId="0" applyNumberFormat="1" applyFont="1" applyFill="1" applyBorder="1" applyAlignment="1">
      <alignment horizontal="center"/>
    </xf>
    <xf numFmtId="167" fontId="15" fillId="0" borderId="0" xfId="0" applyNumberFormat="1" applyFont="1" applyFill="1" applyBorder="1"/>
    <xf numFmtId="172" fontId="15" fillId="0" borderId="0" xfId="0" applyNumberFormat="1" applyFont="1" applyFill="1" applyBorder="1"/>
    <xf numFmtId="0" fontId="16" fillId="0" borderId="0" xfId="0" applyNumberFormat="1" applyFont="1" applyFill="1" applyBorder="1" applyAlignment="1">
      <alignment wrapText="1"/>
    </xf>
    <xf numFmtId="0" fontId="15" fillId="0" borderId="0" xfId="0" applyNumberFormat="1" applyFont="1" applyFill="1" applyBorder="1" applyAlignment="1">
      <alignment wrapText="1"/>
    </xf>
    <xf numFmtId="14" fontId="13" fillId="0" borderId="0" xfId="0" applyNumberFormat="1" applyFont="1" applyFill="1"/>
    <xf numFmtId="0" fontId="14" fillId="0" borderId="0" xfId="0" applyFont="1" applyFill="1" applyBorder="1" applyAlignment="1"/>
    <xf numFmtId="0" fontId="16" fillId="0" borderId="0" xfId="0" applyFont="1" applyFill="1"/>
    <xf numFmtId="0" fontId="13" fillId="0" borderId="0" xfId="0" applyFont="1" applyFill="1"/>
    <xf numFmtId="167" fontId="13" fillId="0" borderId="0" xfId="0" applyNumberFormat="1" applyFont="1" applyFill="1"/>
    <xf numFmtId="3" fontId="13" fillId="0" borderId="0" xfId="0" applyNumberFormat="1" applyFont="1" applyFill="1"/>
    <xf numFmtId="0" fontId="34" fillId="0" borderId="6" xfId="3" applyFont="1" applyFill="1" applyBorder="1" applyAlignment="1" applyProtection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/>
    <xf numFmtId="3" fontId="13" fillId="0" borderId="0" xfId="0" applyNumberFormat="1" applyFont="1" applyFill="1" applyAlignment="1">
      <alignment horizontal="right"/>
    </xf>
    <xf numFmtId="0" fontId="15" fillId="0" borderId="3" xfId="0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/>
    <xf numFmtId="0" fontId="34" fillId="0" borderId="0" xfId="3" applyFont="1" applyFill="1" applyBorder="1" applyAlignment="1" applyProtection="1">
      <alignment horizontal="left" vertical="center" wrapText="1"/>
    </xf>
    <xf numFmtId="0" fontId="13" fillId="0" borderId="0" xfId="0" applyFont="1" applyFill="1" applyAlignment="1">
      <alignment horizontal="right"/>
    </xf>
    <xf numFmtId="167" fontId="13" fillId="0" borderId="0" xfId="0" applyNumberFormat="1" applyFont="1" applyFill="1" applyBorder="1"/>
    <xf numFmtId="0" fontId="0" fillId="0" borderId="0" xfId="0" applyFill="1" applyBorder="1" applyAlignment="1">
      <alignment horizontal="center"/>
    </xf>
    <xf numFmtId="0" fontId="15" fillId="0" borderId="0" xfId="0" applyFont="1" applyFill="1" applyAlignment="1" applyProtection="1">
      <alignment horizontal="right" vertical="center"/>
    </xf>
    <xf numFmtId="168" fontId="14" fillId="0" borderId="0" xfId="0" applyNumberFormat="1" applyFont="1" applyFill="1"/>
    <xf numFmtId="0" fontId="15" fillId="0" borderId="0" xfId="0" applyFont="1" applyFill="1" applyBorder="1"/>
    <xf numFmtId="0" fontId="15" fillId="0" borderId="0" xfId="0" applyFont="1" applyFill="1" applyAlignment="1">
      <alignment horizontal="centerContinuous"/>
    </xf>
    <xf numFmtId="3" fontId="0" fillId="0" borderId="0" xfId="0" applyNumberFormat="1" applyFill="1"/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171" fontId="15" fillId="0" borderId="0" xfId="0" applyNumberFormat="1" applyFont="1" applyFill="1" applyBorder="1"/>
    <xf numFmtId="169" fontId="15" fillId="0" borderId="0" xfId="0" applyNumberFormat="1" applyFont="1" applyFill="1" applyBorder="1"/>
    <xf numFmtId="14" fontId="15" fillId="0" borderId="0" xfId="0" applyNumberFormat="1" applyFont="1" applyFill="1" applyBorder="1"/>
    <xf numFmtId="3" fontId="0" fillId="0" borderId="0" xfId="0" applyNumberFormat="1"/>
    <xf numFmtId="0" fontId="13" fillId="0" borderId="0" xfId="0" applyNumberFormat="1" applyFont="1" applyFill="1" applyBorder="1" applyAlignment="1">
      <alignment wrapText="1"/>
    </xf>
    <xf numFmtId="172" fontId="13" fillId="0" borderId="0" xfId="0" applyNumberFormat="1" applyFont="1" applyFill="1" applyBorder="1"/>
    <xf numFmtId="0" fontId="13" fillId="0" borderId="0" xfId="0" applyNumberFormat="1" applyFont="1" applyFill="1" applyBorder="1"/>
    <xf numFmtId="176" fontId="41" fillId="0" borderId="0" xfId="0" applyNumberFormat="1" applyFont="1" applyFill="1" applyAlignment="1">
      <alignment horizontal="right"/>
    </xf>
    <xf numFmtId="0" fontId="42" fillId="0" borderId="0" xfId="0" applyFont="1" applyFill="1"/>
    <xf numFmtId="176" fontId="14" fillId="0" borderId="0" xfId="0" applyNumberFormat="1" applyFont="1" applyFill="1" applyAlignment="1"/>
    <xf numFmtId="2" fontId="13" fillId="0" borderId="0" xfId="0" applyNumberFormat="1" applyFont="1" applyFill="1"/>
    <xf numFmtId="0" fontId="31" fillId="0" borderId="0" xfId="3" applyFont="1" applyAlignment="1" applyProtection="1"/>
    <xf numFmtId="164" fontId="14" fillId="0" borderId="0" xfId="0" applyNumberFormat="1" applyFont="1" applyFill="1" applyBorder="1" applyAlignment="1">
      <alignment horizontal="right"/>
    </xf>
    <xf numFmtId="164" fontId="14" fillId="0" borderId="0" xfId="0" applyNumberFormat="1" applyFont="1" applyFill="1" applyAlignment="1">
      <alignment horizontal="right"/>
    </xf>
    <xf numFmtId="14" fontId="13" fillId="0" borderId="0" xfId="0" applyNumberFormat="1" applyFont="1" applyFill="1" applyBorder="1"/>
    <xf numFmtId="172" fontId="31" fillId="0" borderId="0" xfId="3" applyNumberFormat="1" applyFont="1" applyAlignment="1" applyProtection="1"/>
    <xf numFmtId="167" fontId="31" fillId="0" borderId="0" xfId="3" applyNumberFormat="1" applyFont="1" applyAlignment="1" applyProtection="1"/>
    <xf numFmtId="176" fontId="46" fillId="0" borderId="0" xfId="0" applyNumberFormat="1" applyFont="1" applyFill="1" applyAlignment="1">
      <alignment horizontal="right"/>
    </xf>
    <xf numFmtId="176" fontId="0" fillId="0" borderId="0" xfId="0" applyNumberFormat="1" applyFill="1" applyAlignment="1"/>
    <xf numFmtId="0" fontId="11" fillId="0" borderId="0" xfId="8"/>
    <xf numFmtId="1" fontId="11" fillId="0" borderId="0" xfId="8" applyNumberFormat="1"/>
    <xf numFmtId="0" fontId="11" fillId="0" borderId="0" xfId="8"/>
    <xf numFmtId="3" fontId="41" fillId="0" borderId="0" xfId="0" applyNumberFormat="1" applyFont="1" applyFill="1" applyAlignment="1">
      <alignment horizontal="right"/>
    </xf>
    <xf numFmtId="0" fontId="34" fillId="0" borderId="0" xfId="3" applyFont="1" applyFill="1" applyBorder="1" applyAlignment="1" applyProtection="1">
      <alignment horizontal="left" vertical="center"/>
    </xf>
    <xf numFmtId="0" fontId="34" fillId="0" borderId="0" xfId="3" applyFont="1" applyFill="1" applyBorder="1" applyAlignment="1" applyProtection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37" fillId="0" borderId="0" xfId="0" applyFont="1" applyFill="1" applyBorder="1"/>
    <xf numFmtId="175" fontId="16" fillId="0" borderId="0" xfId="0" applyNumberFormat="1" applyFont="1" applyFill="1" applyBorder="1" applyAlignment="1">
      <alignment horizontal="right"/>
    </xf>
    <xf numFmtId="168" fontId="16" fillId="0" borderId="0" xfId="0" applyNumberFormat="1" applyFont="1" applyFill="1" applyBorder="1" applyAlignment="1">
      <alignment horizontal="right"/>
    </xf>
    <xf numFmtId="0" fontId="42" fillId="0" borderId="0" xfId="0" applyFont="1"/>
    <xf numFmtId="0" fontId="37" fillId="0" borderId="0" xfId="0" applyFont="1" applyFill="1" applyAlignment="1">
      <alignment horizontal="left"/>
    </xf>
    <xf numFmtId="49" fontId="8" fillId="0" borderId="0" xfId="11" applyNumberFormat="1"/>
    <xf numFmtId="1" fontId="7" fillId="0" borderId="0" xfId="12" applyNumberFormat="1"/>
    <xf numFmtId="49" fontId="7" fillId="0" borderId="0" xfId="12" applyNumberFormat="1"/>
    <xf numFmtId="0" fontId="7" fillId="0" borderId="0" xfId="12" applyNumberFormat="1"/>
    <xf numFmtId="49" fontId="7" fillId="0" borderId="0" xfId="12" applyNumberFormat="1"/>
    <xf numFmtId="0" fontId="7" fillId="0" borderId="0" xfId="12" applyNumberFormat="1"/>
    <xf numFmtId="176" fontId="47" fillId="0" borderId="0" xfId="0" applyNumberFormat="1" applyFont="1" applyFill="1" applyBorder="1" applyAlignment="1">
      <alignment horizontal="right"/>
    </xf>
    <xf numFmtId="176" fontId="0" fillId="0" borderId="0" xfId="0" applyNumberFormat="1"/>
    <xf numFmtId="0" fontId="47" fillId="0" borderId="0" xfId="0" applyFont="1" applyFill="1"/>
    <xf numFmtId="49" fontId="5" fillId="0" borderId="0" xfId="14" applyNumberFormat="1"/>
    <xf numFmtId="49" fontId="5" fillId="0" borderId="0" xfId="14" applyNumberFormat="1"/>
    <xf numFmtId="1" fontId="5" fillId="0" borderId="0" xfId="14" applyNumberFormat="1"/>
    <xf numFmtId="49" fontId="5" fillId="0" borderId="0" xfId="14" applyNumberFormat="1"/>
    <xf numFmtId="1" fontId="5" fillId="0" borderId="0" xfId="14" applyNumberFormat="1"/>
    <xf numFmtId="49" fontId="5" fillId="0" borderId="0" xfId="14" applyNumberFormat="1"/>
    <xf numFmtId="1" fontId="5" fillId="0" borderId="0" xfId="14" applyNumberFormat="1"/>
    <xf numFmtId="49" fontId="5" fillId="0" borderId="0" xfId="14" applyNumberFormat="1"/>
    <xf numFmtId="1" fontId="5" fillId="0" borderId="0" xfId="14" applyNumberFormat="1"/>
    <xf numFmtId="1" fontId="5" fillId="0" borderId="0" xfId="14" applyNumberFormat="1"/>
    <xf numFmtId="178" fontId="44" fillId="0" borderId="0" xfId="28" applyNumberFormat="1" applyFont="1" applyFill="1" applyBorder="1" applyAlignment="1">
      <alignment horizontal="right"/>
    </xf>
    <xf numFmtId="178" fontId="44" fillId="0" borderId="0" xfId="28" applyNumberFormat="1" applyFont="1" applyFill="1" applyBorder="1" applyAlignment="1">
      <alignment horizontal="right"/>
    </xf>
    <xf numFmtId="176" fontId="13" fillId="0" borderId="0" xfId="0" applyNumberFormat="1" applyFont="1" applyFill="1"/>
    <xf numFmtId="176" fontId="16" fillId="0" borderId="0" xfId="0" applyNumberFormat="1" applyFont="1" applyFill="1" applyBorder="1" applyAlignment="1">
      <alignment horizontal="right"/>
    </xf>
    <xf numFmtId="0" fontId="13" fillId="0" borderId="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31" fillId="0" borderId="0" xfId="3" applyNumberFormat="1" applyFont="1" applyAlignment="1" applyProtection="1"/>
    <xf numFmtId="0" fontId="31" fillId="0" borderId="0" xfId="3" applyFont="1" applyAlignment="1" applyProtection="1"/>
    <xf numFmtId="176" fontId="14" fillId="0" borderId="0" xfId="0" applyNumberFormat="1" applyFont="1" applyFill="1"/>
    <xf numFmtId="0" fontId="49" fillId="0" borderId="0" xfId="37" applyFont="1"/>
    <xf numFmtId="0" fontId="49" fillId="0" borderId="1" xfId="37" applyFont="1" applyBorder="1" applyAlignment="1">
      <alignment horizontal="center" wrapText="1"/>
    </xf>
    <xf numFmtId="0" fontId="49" fillId="0" borderId="2" xfId="37" applyFont="1" applyBorder="1" applyAlignment="1">
      <alignment horizontal="center" wrapText="1"/>
    </xf>
    <xf numFmtId="3" fontId="23" fillId="0" borderId="0" xfId="37" applyNumberFormat="1" applyFont="1"/>
    <xf numFmtId="49" fontId="31" fillId="0" borderId="0" xfId="3" applyNumberFormat="1" applyFont="1" applyAlignment="1" applyProtection="1">
      <alignment horizontal="left"/>
    </xf>
    <xf numFmtId="0" fontId="12" fillId="0" borderId="0" xfId="3" applyFill="1" applyBorder="1" applyAlignment="1" applyProtection="1">
      <alignment wrapText="1"/>
    </xf>
    <xf numFmtId="0" fontId="23" fillId="0" borderId="0" xfId="0" applyFont="1" applyAlignment="1" applyProtection="1">
      <alignment wrapText="1"/>
      <protection locked="0"/>
    </xf>
    <xf numFmtId="0" fontId="34" fillId="0" borderId="0" xfId="3" applyFont="1" applyAlignment="1" applyProtection="1"/>
    <xf numFmtId="3" fontId="23" fillId="0" borderId="0" xfId="37" applyNumberFormat="1" applyFont="1" applyAlignment="1">
      <alignment wrapText="1"/>
    </xf>
    <xf numFmtId="0" fontId="31" fillId="0" borderId="0" xfId="3" applyFont="1" applyAlignment="1" applyProtection="1"/>
    <xf numFmtId="0" fontId="34" fillId="0" borderId="0" xfId="3" applyFont="1" applyFill="1" applyBorder="1" applyAlignment="1" applyProtection="1">
      <alignment wrapText="1"/>
    </xf>
    <xf numFmtId="0" fontId="34" fillId="0" borderId="0" xfId="3" applyFont="1" applyAlignment="1" applyProtection="1"/>
    <xf numFmtId="0" fontId="34" fillId="0" borderId="0" xfId="3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34" fillId="0" borderId="0" xfId="3" applyFont="1" applyFill="1" applyAlignment="1" applyProtection="1">
      <alignment horizontal="right"/>
      <protection locked="0"/>
    </xf>
    <xf numFmtId="3" fontId="42" fillId="0" borderId="0" xfId="0" applyNumberFormat="1" applyFont="1"/>
    <xf numFmtId="175" fontId="46" fillId="0" borderId="0" xfId="0" applyNumberFormat="1" applyFont="1" applyFill="1" applyBorder="1" applyAlignment="1">
      <alignment horizontal="right"/>
    </xf>
    <xf numFmtId="3" fontId="23" fillId="0" borderId="0" xfId="37" applyNumberFormat="1" applyFont="1" applyFill="1"/>
    <xf numFmtId="0" fontId="23" fillId="0" borderId="0" xfId="37" applyFont="1" applyFill="1"/>
    <xf numFmtId="176" fontId="13" fillId="0" borderId="0" xfId="0" applyNumberFormat="1" applyFont="1" applyFill="1" applyAlignment="1">
      <alignment horizontal="right"/>
    </xf>
    <xf numFmtId="176" fontId="16" fillId="0" borderId="0" xfId="0" applyNumberFormat="1" applyFont="1" applyFill="1" applyAlignment="1">
      <alignment horizontal="right"/>
    </xf>
    <xf numFmtId="176" fontId="50" fillId="0" borderId="0" xfId="0" applyNumberFormat="1" applyFont="1" applyFill="1" applyAlignment="1">
      <alignment horizontal="right"/>
    </xf>
    <xf numFmtId="177" fontId="13" fillId="0" borderId="0" xfId="0" applyNumberFormat="1" applyFont="1" applyFill="1" applyBorder="1" applyAlignment="1">
      <alignment horizontal="right"/>
    </xf>
    <xf numFmtId="174" fontId="16" fillId="0" borderId="0" xfId="0" applyNumberFormat="1" applyFont="1" applyFill="1" applyBorder="1" applyAlignment="1">
      <alignment horizontal="right"/>
    </xf>
    <xf numFmtId="49" fontId="1" fillId="0" borderId="0" xfId="12" applyNumberFormat="1" applyFont="1"/>
    <xf numFmtId="176" fontId="7" fillId="0" borderId="0" xfId="12" applyNumberFormat="1"/>
    <xf numFmtId="176" fontId="50" fillId="0" borderId="0" xfId="0" applyNumberFormat="1" applyFont="1" applyFill="1"/>
    <xf numFmtId="0" fontId="50" fillId="0" borderId="0" xfId="0" applyFont="1" applyFill="1"/>
    <xf numFmtId="3" fontId="50" fillId="0" borderId="0" xfId="0" applyNumberFormat="1" applyFont="1" applyFill="1"/>
    <xf numFmtId="176" fontId="51" fillId="0" borderId="0" xfId="0" applyNumberFormat="1" applyFont="1" applyFill="1"/>
    <xf numFmtId="0" fontId="42" fillId="0" borderId="0" xfId="0" applyFont="1" applyFill="1" applyBorder="1" applyAlignment="1"/>
    <xf numFmtId="16" fontId="31" fillId="0" borderId="0" xfId="3" applyNumberFormat="1" applyFont="1" applyAlignment="1" applyProtection="1">
      <alignment horizontal="left"/>
    </xf>
    <xf numFmtId="0" fontId="52" fillId="0" borderId="0" xfId="0" applyFont="1" applyFill="1" applyAlignment="1">
      <alignment horizontal="left"/>
    </xf>
    <xf numFmtId="3" fontId="41" fillId="0" borderId="0" xfId="0" applyNumberFormat="1" applyFont="1" applyFill="1"/>
    <xf numFmtId="2" fontId="0" fillId="0" borderId="0" xfId="0" applyNumberFormat="1" applyFill="1"/>
    <xf numFmtId="2" fontId="0" fillId="0" borderId="0" xfId="0" applyNumberFormat="1" applyFill="1" applyAlignment="1"/>
    <xf numFmtId="2" fontId="7" fillId="0" borderId="0" xfId="12" applyNumberFormat="1"/>
    <xf numFmtId="173" fontId="16" fillId="0" borderId="0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right"/>
    </xf>
    <xf numFmtId="175" fontId="50" fillId="0" borderId="0" xfId="0" applyNumberFormat="1" applyFont="1" applyFill="1" applyBorder="1" applyAlignment="1">
      <alignment horizontal="right"/>
    </xf>
    <xf numFmtId="0" fontId="51" fillId="0" borderId="0" xfId="0" applyFont="1"/>
    <xf numFmtId="0" fontId="13" fillId="0" borderId="0" xfId="0" applyNumberFormat="1" applyFont="1" applyFill="1" applyBorder="1" applyAlignment="1">
      <alignment horizontal="right"/>
    </xf>
    <xf numFmtId="3" fontId="13" fillId="0" borderId="0" xfId="0" applyNumberFormat="1" applyFont="1"/>
    <xf numFmtId="0" fontId="12" fillId="0" borderId="0" xfId="3" applyAlignment="1" applyProtection="1"/>
    <xf numFmtId="176" fontId="46" fillId="0" borderId="0" xfId="0" applyNumberFormat="1" applyFont="1" applyFill="1" applyBorder="1" applyAlignment="1">
      <alignment horizontal="right"/>
    </xf>
    <xf numFmtId="0" fontId="41" fillId="0" borderId="0" xfId="0" applyFont="1" applyProtection="1"/>
    <xf numFmtId="0" fontId="54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center" vertical="top" textRotation="180"/>
    </xf>
    <xf numFmtId="0" fontId="29" fillId="0" borderId="0" xfId="0" applyFont="1" applyAlignment="1" applyProtection="1">
      <alignment horizontal="left" wrapText="1"/>
    </xf>
    <xf numFmtId="172" fontId="31" fillId="0" borderId="0" xfId="3" applyNumberFormat="1" applyFont="1" applyAlignment="1" applyProtection="1"/>
    <xf numFmtId="0" fontId="30" fillId="0" borderId="0" xfId="0" applyFont="1" applyAlignment="1">
      <alignment horizontal="center" vertical="top" textRotation="180"/>
    </xf>
    <xf numFmtId="0" fontId="31" fillId="0" borderId="0" xfId="3" applyNumberFormat="1" applyFont="1" applyAlignment="1" applyProtection="1"/>
    <xf numFmtId="0" fontId="22" fillId="0" borderId="0" xfId="0" applyFont="1" applyAlignment="1">
      <alignment horizontal="left"/>
    </xf>
    <xf numFmtId="0" fontId="12" fillId="0" borderId="0" xfId="3" applyAlignment="1" applyProtection="1"/>
    <xf numFmtId="0" fontId="31" fillId="0" borderId="0" xfId="3" applyFont="1" applyAlignment="1" applyProtection="1"/>
    <xf numFmtId="167" fontId="31" fillId="0" borderId="0" xfId="3" applyNumberFormat="1" applyFont="1" applyAlignment="1" applyProtection="1"/>
    <xf numFmtId="0" fontId="49" fillId="0" borderId="15" xfId="37" applyFont="1" applyBorder="1" applyAlignment="1">
      <alignment horizontal="center" vertical="center"/>
    </xf>
    <xf numFmtId="0" fontId="49" fillId="0" borderId="1" xfId="37" applyFont="1" applyBorder="1" applyAlignment="1">
      <alignment horizontal="center"/>
    </xf>
    <xf numFmtId="0" fontId="49" fillId="0" borderId="2" xfId="37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164" fontId="16" fillId="0" borderId="0" xfId="0" applyNumberFormat="1" applyFont="1" applyFill="1" applyBorder="1" applyAlignment="1">
      <alignment horizontal="center"/>
    </xf>
    <xf numFmtId="0" fontId="45" fillId="0" borderId="0" xfId="0" applyFont="1" applyFill="1" applyAlignment="1">
      <alignment horizontal="center"/>
    </xf>
    <xf numFmtId="0" fontId="34" fillId="0" borderId="0" xfId="3" applyFont="1" applyAlignment="1" applyProtection="1"/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4" fillId="0" borderId="0" xfId="3" applyFont="1" applyAlignment="1" applyProtection="1">
      <alignment wrapText="1"/>
    </xf>
    <xf numFmtId="0" fontId="34" fillId="0" borderId="0" xfId="3" applyFont="1" applyFill="1" applyBorder="1" applyAlignment="1" applyProtection="1">
      <alignment horizontal="left" wrapText="1"/>
    </xf>
    <xf numFmtId="0" fontId="13" fillId="0" borderId="13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2" xfId="3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3" fillId="0" borderId="15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173" fontId="16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4" fillId="0" borderId="0" xfId="3" applyFont="1" applyFill="1" applyBorder="1" applyAlignment="1" applyProtection="1">
      <alignment horizontal="left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34" fillId="0" borderId="6" xfId="3" applyFont="1" applyFill="1" applyBorder="1" applyAlignment="1" applyProtection="1">
      <alignment horizontal="left"/>
    </xf>
    <xf numFmtId="0" fontId="15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175" fontId="16" fillId="0" borderId="0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 vertical="center" wrapText="1"/>
    </xf>
    <xf numFmtId="175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</cellXfs>
  <cellStyles count="48">
    <cellStyle name="Besuchter Hyperlink" xfId="1" builtinId="9"/>
    <cellStyle name="Euro" xfId="2"/>
    <cellStyle name="Hyperlink" xfId="3" builtinId="8"/>
    <cellStyle name="Hyperlink 2" xfId="5"/>
    <cellStyle name="Hyperlink 2 2" xfId="16"/>
    <cellStyle name="Hyperlink 3" xfId="7"/>
    <cellStyle name="Hyperlink 4" xfId="15"/>
    <cellStyle name="Hyperlink_AfS_SB_S1bis3" xfId="4"/>
    <cellStyle name="Standard" xfId="0" builtinId="0"/>
    <cellStyle name="Standard 10" xfId="17"/>
    <cellStyle name="Standard 11" xfId="29"/>
    <cellStyle name="Standard 11 2" xfId="40"/>
    <cellStyle name="Standard 12" xfId="30"/>
    <cellStyle name="Standard 12 2" xfId="41"/>
    <cellStyle name="Standard 13" xfId="31"/>
    <cellStyle name="Standard 13 2" xfId="42"/>
    <cellStyle name="Standard 14" xfId="32"/>
    <cellStyle name="Standard 14 2" xfId="43"/>
    <cellStyle name="Standard 15" xfId="33"/>
    <cellStyle name="Standard 15 2" xfId="46"/>
    <cellStyle name="Standard 16" xfId="34"/>
    <cellStyle name="Standard 16 2" xfId="44"/>
    <cellStyle name="Standard 17" xfId="36"/>
    <cellStyle name="Standard 17 2" xfId="45"/>
    <cellStyle name="Standard 18" xfId="37"/>
    <cellStyle name="Standard 18 2" xfId="47"/>
    <cellStyle name="Standard 2" xfId="6"/>
    <cellStyle name="Standard 2 2" xfId="35"/>
    <cellStyle name="Standard 3" xfId="8"/>
    <cellStyle name="Standard 3 2" xfId="18"/>
    <cellStyle name="Standard 3 3" xfId="39"/>
    <cellStyle name="Standard 4" xfId="9"/>
    <cellStyle name="Standard 4 2" xfId="19"/>
    <cellStyle name="Standard 4 3" xfId="38"/>
    <cellStyle name="Standard 5" xfId="10"/>
    <cellStyle name="Standard 5 2" xfId="21"/>
    <cellStyle name="Standard 5 3" xfId="20"/>
    <cellStyle name="Standard 6" xfId="11"/>
    <cellStyle name="Standard 6 2" xfId="22"/>
    <cellStyle name="Standard 7" xfId="12"/>
    <cellStyle name="Standard 7 2" xfId="24"/>
    <cellStyle name="Standard 7 3" xfId="23"/>
    <cellStyle name="Standard 8" xfId="13"/>
    <cellStyle name="Standard 8 2" xfId="25"/>
    <cellStyle name="Standard 9" xfId="14"/>
    <cellStyle name="Standard 9 2" xfId="27"/>
    <cellStyle name="Standard 9 3" xfId="26"/>
    <cellStyle name="Standard_2006_tab-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25787929323848"/>
          <c:y val="4.2971147943523635E-2"/>
          <c:w val="0.84616660685510825"/>
          <c:h val="0.830855604375420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'Grafik1,2'!$B$4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'Grafik1,2'!$A$6:$A$14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'Grafik1,2'!$B$6:$B$14</c:f>
              <c:numCache>
                <c:formatCode>#,##0</c:formatCode>
                <c:ptCount val="9"/>
                <c:pt idx="0">
                  <c:v>60243</c:v>
                </c:pt>
                <c:pt idx="1">
                  <c:v>61372</c:v>
                </c:pt>
                <c:pt idx="2">
                  <c:v>60902</c:v>
                </c:pt>
                <c:pt idx="3">
                  <c:v>60391</c:v>
                </c:pt>
                <c:pt idx="4">
                  <c:v>59638</c:v>
                </c:pt>
                <c:pt idx="5">
                  <c:v>58613</c:v>
                </c:pt>
                <c:pt idx="6">
                  <c:v>58001</c:v>
                </c:pt>
                <c:pt idx="7">
                  <c:v>56519</c:v>
                </c:pt>
                <c:pt idx="8">
                  <c:v>54371.936000000002</c:v>
                </c:pt>
              </c:numCache>
            </c:numRef>
          </c:val>
        </c:ser>
        <c:ser>
          <c:idx val="1"/>
          <c:order val="1"/>
          <c:tx>
            <c:strRef>
              <c:f>'Grafik1,2'!$C$4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'Grafik1,2'!$A$6:$A$14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'Grafik1,2'!$C$6:$C$14</c:f>
              <c:numCache>
                <c:formatCode>#,##0</c:formatCode>
                <c:ptCount val="9"/>
                <c:pt idx="0">
                  <c:v>1096</c:v>
                </c:pt>
                <c:pt idx="1">
                  <c:v>1082</c:v>
                </c:pt>
                <c:pt idx="2">
                  <c:v>1224</c:v>
                </c:pt>
                <c:pt idx="3">
                  <c:v>1007</c:v>
                </c:pt>
                <c:pt idx="4">
                  <c:v>930</c:v>
                </c:pt>
                <c:pt idx="5">
                  <c:v>1894</c:v>
                </c:pt>
                <c:pt idx="6">
                  <c:v>2605</c:v>
                </c:pt>
                <c:pt idx="7">
                  <c:v>3539</c:v>
                </c:pt>
                <c:pt idx="8">
                  <c:v>5282.6480000000001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95950720"/>
        <c:axId val="95952256"/>
      </c:barChart>
      <c:catAx>
        <c:axId val="9595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95952256"/>
        <c:crosses val="autoZero"/>
        <c:auto val="1"/>
        <c:lblAlgn val="ctr"/>
        <c:lblOffset val="100"/>
        <c:noMultiLvlLbl val="0"/>
      </c:catAx>
      <c:valAx>
        <c:axId val="95952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95950720"/>
        <c:crosses val="autoZero"/>
        <c:crossBetween val="between"/>
      </c:valAx>
      <c:spPr>
        <a:ln w="0"/>
      </c:spPr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308734014631156E-2"/>
          <c:y val="0.12222359383128623"/>
          <c:w val="0.47077260289272349"/>
          <c:h val="0.79288017329300797"/>
        </c:manualLayout>
      </c:layout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1.8828181716647138E-3"/>
                  <c:y val="-0.571874862226768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9718126989445467E-2"/>
                  <c:y val="8.804848442097033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365708940637742E-3"/>
                  <c:y val="-6.84886533640181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8378846261238621E-3"/>
                  <c:y val="-5.222450497159292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6049519740883455E-3"/>
                  <c:y val="-9.4203090235221165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1050776232758139E-2"/>
                  <c:y val="4.900406486143319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'Grafik1,2'!$A$33:$A$38</c:f>
              <c:strCache>
                <c:ptCount val="6"/>
                <c:pt idx="0">
                  <c:v>Wertpapierschulden</c:v>
                </c:pt>
                <c:pt idx="1">
                  <c:v>Kredite bei Kreditinstituten</c:v>
                </c:pt>
                <c:pt idx="2">
                  <c:v>Kredite beim sonstigen inländischen und ausländischen Bereich</c:v>
                </c:pt>
                <c:pt idx="3">
                  <c:v>Kassenkredite bei verbundenen Unternehmen</c:v>
                </c:pt>
                <c:pt idx="4">
                  <c:v>Kredite beim Bund</c:v>
                </c:pt>
                <c:pt idx="5">
                  <c:v>Kredite bei sonstigen öffentlichen Sonderrechnungen</c:v>
                </c:pt>
              </c:strCache>
            </c:strRef>
          </c:cat>
          <c:val>
            <c:numRef>
              <c:f>'Grafik1,2'!$B$33:$B$38</c:f>
              <c:numCache>
                <c:formatCode>#,##0</c:formatCode>
                <c:ptCount val="6"/>
                <c:pt idx="0">
                  <c:v>36092962</c:v>
                </c:pt>
                <c:pt idx="1">
                  <c:v>9251674</c:v>
                </c:pt>
                <c:pt idx="2">
                  <c:v>9027300</c:v>
                </c:pt>
                <c:pt idx="3">
                  <c:v>4462317</c:v>
                </c:pt>
                <c:pt idx="4">
                  <c:v>678011</c:v>
                </c:pt>
                <c:pt idx="5">
                  <c:v>142320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123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2560320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76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032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1234440</xdr:colOff>
      <xdr:row>0</xdr:row>
      <xdr:rowOff>0</xdr:rowOff>
    </xdr:from>
    <xdr:to>
      <xdr:col>7</xdr:col>
      <xdr:colOff>106680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7815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38100</xdr:rowOff>
    </xdr:from>
    <xdr:to>
      <xdr:col>4</xdr:col>
      <xdr:colOff>701040</xdr:colOff>
      <xdr:row>26</xdr:row>
      <xdr:rowOff>45720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156210</xdr:rowOff>
    </xdr:from>
    <xdr:to>
      <xdr:col>4</xdr:col>
      <xdr:colOff>739140</xdr:colOff>
      <xdr:row>49</xdr:row>
      <xdr:rowOff>114300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41910</xdr:colOff>
      <xdr:row>2</xdr:row>
      <xdr:rowOff>129540</xdr:rowOff>
    </xdr:from>
    <xdr:to>
      <xdr:col>0</xdr:col>
      <xdr:colOff>247650</xdr:colOff>
      <xdr:row>6</xdr:row>
      <xdr:rowOff>49530</xdr:rowOff>
    </xdr:to>
    <xdr:sp macro="" textlink="">
      <xdr:nvSpPr>
        <xdr:cNvPr id="2" name="Textfeld 1"/>
        <xdr:cNvSpPr txBox="1"/>
      </xdr:nvSpPr>
      <xdr:spPr>
        <a:xfrm rot="16200000">
          <a:off x="-280035" y="771525"/>
          <a:ext cx="849630" cy="205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800">
              <a:latin typeface="+mj-lt"/>
            </a:rPr>
            <a:t>in Mill. EUR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22860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32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/>
  </sheetViews>
  <sheetFormatPr baseColWidth="10" defaultColWidth="11.5546875" defaultRowHeight="13.2"/>
  <cols>
    <col min="1" max="1" width="38.664062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36" t="s">
        <v>41</v>
      </c>
    </row>
    <row r="2" spans="1:4" ht="40.200000000000003" customHeight="1">
      <c r="B2" s="4" t="s">
        <v>6</v>
      </c>
      <c r="D2" s="237"/>
    </row>
    <row r="3" spans="1:4" ht="34.799999999999997">
      <c r="B3" s="4" t="s">
        <v>7</v>
      </c>
      <c r="D3" s="237"/>
    </row>
    <row r="4" spans="1:4" ht="6.6" customHeight="1">
      <c r="D4" s="237"/>
    </row>
    <row r="5" spans="1:4" ht="20.399999999999999">
      <c r="C5" s="9" t="s">
        <v>189</v>
      </c>
      <c r="D5" s="237"/>
    </row>
    <row r="6" spans="1:4" s="6" customFormat="1" ht="34.950000000000003" customHeight="1">
      <c r="D6" s="237"/>
    </row>
    <row r="7" spans="1:4" ht="123.6">
      <c r="C7" s="72" t="s">
        <v>188</v>
      </c>
      <c r="D7" s="237"/>
    </row>
    <row r="8" spans="1:4">
      <c r="D8" s="237"/>
    </row>
    <row r="9" spans="1:4" ht="15">
      <c r="C9" s="235" t="s">
        <v>230</v>
      </c>
      <c r="D9" s="237"/>
    </row>
    <row r="10" spans="1:4" ht="7.2" customHeight="1">
      <c r="D10" s="237"/>
    </row>
    <row r="11" spans="1:4">
      <c r="D11" s="237"/>
    </row>
    <row r="13" spans="1:4">
      <c r="C13" s="7"/>
    </row>
    <row r="17" spans="3:3">
      <c r="C17" s="195"/>
    </row>
    <row r="32" spans="3:3" ht="12" customHeight="1"/>
    <row r="33" ht="12" customHeight="1"/>
  </sheetData>
  <sheetProtection selectLockedCells="1"/>
  <mergeCells count="1">
    <mergeCell ref="D1:D11"/>
  </mergeCells>
  <phoneticPr fontId="1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43"/>
  <sheetViews>
    <sheetView workbookViewId="0">
      <pane ySplit="7" topLeftCell="A8" activePane="bottomLeft" state="frozen"/>
      <selection pane="bottomLeft" activeCell="A3" sqref="A3"/>
    </sheetView>
  </sheetViews>
  <sheetFormatPr baseColWidth="10" defaultColWidth="11.44140625" defaultRowHeight="13.2"/>
  <cols>
    <col min="1" max="1" width="38.6640625" style="115" customWidth="1"/>
    <col min="2" max="2" width="9.33203125" style="36" customWidth="1"/>
    <col min="3" max="3" width="9.33203125" style="37" customWidth="1"/>
    <col min="4" max="4" width="9" style="37" customWidth="1"/>
    <col min="5" max="6" width="9.6640625" style="37" customWidth="1"/>
    <col min="7" max="16384" width="11.44140625" style="105"/>
  </cols>
  <sheetData>
    <row r="1" spans="1:8" ht="12.75" customHeight="1">
      <c r="A1" s="256" t="s">
        <v>156</v>
      </c>
      <c r="B1" s="256"/>
      <c r="C1" s="256"/>
      <c r="D1" s="256"/>
      <c r="E1" s="256"/>
      <c r="F1" s="256"/>
    </row>
    <row r="2" spans="1:8" ht="13.2" customHeight="1">
      <c r="A2" s="256" t="s">
        <v>214</v>
      </c>
      <c r="B2" s="256"/>
      <c r="C2" s="256"/>
      <c r="D2" s="256"/>
      <c r="E2" s="256"/>
      <c r="F2" s="256"/>
    </row>
    <row r="3" spans="1:8">
      <c r="A3" s="110"/>
      <c r="B3" s="79"/>
      <c r="C3" s="79"/>
      <c r="D3" s="79"/>
      <c r="E3" s="79"/>
      <c r="F3" s="79"/>
    </row>
    <row r="4" spans="1:8">
      <c r="A4" s="303" t="s">
        <v>68</v>
      </c>
      <c r="B4" s="293" t="s">
        <v>155</v>
      </c>
      <c r="C4" s="301" t="s">
        <v>49</v>
      </c>
      <c r="D4" s="301"/>
      <c r="E4" s="301"/>
      <c r="F4" s="302"/>
    </row>
    <row r="5" spans="1:8" ht="25.5" customHeight="1">
      <c r="A5" s="303"/>
      <c r="B5" s="301"/>
      <c r="C5" s="301" t="s">
        <v>116</v>
      </c>
      <c r="D5" s="275" t="s">
        <v>38</v>
      </c>
      <c r="E5" s="301" t="s">
        <v>5</v>
      </c>
      <c r="F5" s="302"/>
    </row>
    <row r="6" spans="1:8">
      <c r="A6" s="303"/>
      <c r="B6" s="301"/>
      <c r="C6" s="301"/>
      <c r="D6" s="273"/>
      <c r="E6" s="95" t="s">
        <v>4</v>
      </c>
      <c r="F6" s="96" t="s">
        <v>115</v>
      </c>
    </row>
    <row r="7" spans="1:8">
      <c r="A7" s="303"/>
      <c r="B7" s="299" t="s">
        <v>36</v>
      </c>
      <c r="C7" s="299"/>
      <c r="D7" s="299"/>
      <c r="E7" s="299"/>
      <c r="F7" s="260"/>
    </row>
    <row r="8" spans="1:8" ht="12" customHeight="1">
      <c r="A8" s="114"/>
      <c r="B8" s="97"/>
      <c r="C8" s="97"/>
      <c r="D8" s="97"/>
      <c r="E8" s="97"/>
      <c r="F8" s="97"/>
    </row>
    <row r="9" spans="1:8" ht="12" customHeight="1">
      <c r="A9" s="111"/>
      <c r="B9" s="300" t="s">
        <v>54</v>
      </c>
      <c r="C9" s="300"/>
      <c r="D9" s="300"/>
      <c r="E9" s="300"/>
      <c r="F9" s="300"/>
      <c r="G9" s="219"/>
    </row>
    <row r="10" spans="1:8" ht="12" customHeight="1">
      <c r="A10" s="100" t="s">
        <v>57</v>
      </c>
      <c r="B10" s="78" t="s">
        <v>40</v>
      </c>
      <c r="C10" s="78" t="s">
        <v>40</v>
      </c>
      <c r="D10" s="78" t="s">
        <v>40</v>
      </c>
      <c r="E10" s="78" t="s">
        <v>40</v>
      </c>
      <c r="F10" s="78" t="s">
        <v>40</v>
      </c>
      <c r="H10" s="170"/>
    </row>
    <row r="11" spans="1:8" ht="12" customHeight="1">
      <c r="A11" s="100"/>
      <c r="B11" s="78"/>
      <c r="C11" s="78"/>
      <c r="D11" s="78"/>
      <c r="E11" s="78"/>
      <c r="F11" s="78"/>
      <c r="H11" s="170"/>
    </row>
    <row r="12" spans="1:8" ht="12" customHeight="1">
      <c r="A12" s="100" t="s">
        <v>58</v>
      </c>
      <c r="B12" s="78" t="s">
        <v>40</v>
      </c>
      <c r="C12" s="78" t="s">
        <v>40</v>
      </c>
      <c r="D12" s="78" t="s">
        <v>40</v>
      </c>
      <c r="E12" s="78" t="s">
        <v>40</v>
      </c>
      <c r="F12" s="78" t="s">
        <v>40</v>
      </c>
      <c r="H12" s="170"/>
    </row>
    <row r="13" spans="1:8" ht="12" customHeight="1">
      <c r="A13" s="100" t="s">
        <v>69</v>
      </c>
      <c r="B13" s="78" t="s">
        <v>40</v>
      </c>
      <c r="C13" s="78" t="s">
        <v>40</v>
      </c>
      <c r="D13" s="78" t="s">
        <v>40</v>
      </c>
      <c r="E13" s="78" t="s">
        <v>40</v>
      </c>
      <c r="F13" s="78" t="s">
        <v>40</v>
      </c>
      <c r="H13" s="170"/>
    </row>
    <row r="14" spans="1:8" ht="12" customHeight="1">
      <c r="A14" s="100" t="s">
        <v>70</v>
      </c>
      <c r="B14" s="78" t="s">
        <v>40</v>
      </c>
      <c r="C14" s="78" t="s">
        <v>40</v>
      </c>
      <c r="D14" s="78" t="s">
        <v>40</v>
      </c>
      <c r="E14" s="78" t="s">
        <v>40</v>
      </c>
      <c r="F14" s="78" t="s">
        <v>40</v>
      </c>
      <c r="H14" s="170"/>
    </row>
    <row r="15" spans="1:8" ht="12" customHeight="1">
      <c r="A15" s="100" t="s">
        <v>59</v>
      </c>
      <c r="B15" s="75">
        <v>31136</v>
      </c>
      <c r="C15" s="78">
        <v>17152</v>
      </c>
      <c r="D15" s="75">
        <v>7123</v>
      </c>
      <c r="E15" s="75">
        <v>6862</v>
      </c>
      <c r="F15" s="75">
        <v>6862</v>
      </c>
      <c r="H15" s="170"/>
    </row>
    <row r="16" spans="1:8" ht="12" customHeight="1">
      <c r="A16" s="100" t="s">
        <v>60</v>
      </c>
      <c r="B16" s="75">
        <v>31136</v>
      </c>
      <c r="C16" s="78">
        <v>17152</v>
      </c>
      <c r="D16" s="75">
        <v>7123</v>
      </c>
      <c r="E16" s="75">
        <v>6862</v>
      </c>
      <c r="F16" s="75">
        <v>6862</v>
      </c>
      <c r="H16" s="170"/>
    </row>
    <row r="17" spans="1:8" ht="12" customHeight="1">
      <c r="A17" s="100" t="s">
        <v>61</v>
      </c>
      <c r="B17" s="75">
        <v>31136</v>
      </c>
      <c r="C17" s="78">
        <v>17152</v>
      </c>
      <c r="D17" s="75">
        <v>7123</v>
      </c>
      <c r="E17" s="75">
        <v>6862</v>
      </c>
      <c r="F17" s="75">
        <v>6862</v>
      </c>
      <c r="H17" s="170"/>
    </row>
    <row r="18" spans="1:8" ht="12" customHeight="1">
      <c r="A18" s="100" t="s">
        <v>62</v>
      </c>
      <c r="B18" s="78" t="s">
        <v>40</v>
      </c>
      <c r="C18" s="78" t="s">
        <v>40</v>
      </c>
      <c r="D18" s="78" t="s">
        <v>40</v>
      </c>
      <c r="E18" s="78" t="s">
        <v>40</v>
      </c>
      <c r="F18" s="78" t="s">
        <v>40</v>
      </c>
      <c r="H18" s="170"/>
    </row>
    <row r="19" spans="1:8" ht="12" customHeight="1">
      <c r="A19" s="100" t="s">
        <v>63</v>
      </c>
      <c r="B19" s="78" t="s">
        <v>40</v>
      </c>
      <c r="C19" s="78" t="s">
        <v>40</v>
      </c>
      <c r="D19" s="78" t="s">
        <v>40</v>
      </c>
      <c r="E19" s="78" t="s">
        <v>40</v>
      </c>
      <c r="F19" s="78" t="s">
        <v>40</v>
      </c>
      <c r="H19" s="170"/>
    </row>
    <row r="20" spans="1:8" ht="12" customHeight="1">
      <c r="A20" s="100" t="s">
        <v>64</v>
      </c>
      <c r="B20" s="78" t="s">
        <v>40</v>
      </c>
      <c r="C20" s="78" t="s">
        <v>40</v>
      </c>
      <c r="D20" s="78" t="s">
        <v>40</v>
      </c>
      <c r="E20" s="78" t="s">
        <v>40</v>
      </c>
      <c r="F20" s="78" t="s">
        <v>40</v>
      </c>
      <c r="H20" s="170"/>
    </row>
    <row r="21" spans="1:8" ht="12" customHeight="1">
      <c r="A21" s="100" t="s">
        <v>61</v>
      </c>
      <c r="B21" s="78" t="s">
        <v>40</v>
      </c>
      <c r="C21" s="78" t="s">
        <v>40</v>
      </c>
      <c r="D21" s="78" t="s">
        <v>40</v>
      </c>
      <c r="E21" s="78" t="s">
        <v>40</v>
      </c>
      <c r="F21" s="78" t="s">
        <v>40</v>
      </c>
      <c r="H21" s="170"/>
    </row>
    <row r="22" spans="1:8" ht="12" customHeight="1">
      <c r="A22" s="100" t="s">
        <v>62</v>
      </c>
      <c r="B22" s="78" t="s">
        <v>40</v>
      </c>
      <c r="C22" s="78" t="s">
        <v>40</v>
      </c>
      <c r="D22" s="78" t="s">
        <v>40</v>
      </c>
      <c r="E22" s="78" t="s">
        <v>40</v>
      </c>
      <c r="F22" s="78" t="s">
        <v>40</v>
      </c>
      <c r="H22" s="170"/>
    </row>
    <row r="23" spans="1:8" ht="12" customHeight="1">
      <c r="A23" s="100"/>
      <c r="B23" s="226"/>
      <c r="C23" s="78"/>
      <c r="D23" s="227"/>
      <c r="E23" s="227"/>
      <c r="F23" s="227"/>
      <c r="H23" s="170"/>
    </row>
    <row r="24" spans="1:8" ht="12" customHeight="1">
      <c r="A24" s="98" t="s">
        <v>102</v>
      </c>
      <c r="B24" s="183">
        <v>31136</v>
      </c>
      <c r="C24" s="157">
        <v>17152</v>
      </c>
      <c r="D24" s="183">
        <v>7123</v>
      </c>
      <c r="E24" s="183">
        <v>6862</v>
      </c>
      <c r="F24" s="183">
        <v>6862</v>
      </c>
      <c r="H24" s="170"/>
    </row>
    <row r="25" spans="1:8" ht="12" customHeight="1">
      <c r="A25" s="98"/>
      <c r="B25" s="75"/>
      <c r="C25" s="78"/>
      <c r="D25" s="78"/>
      <c r="E25" s="75"/>
      <c r="F25" s="75"/>
      <c r="H25" s="170"/>
    </row>
    <row r="26" spans="1:8" ht="12" customHeight="1">
      <c r="A26" s="112"/>
      <c r="B26" s="288" t="s">
        <v>154</v>
      </c>
      <c r="C26" s="288"/>
      <c r="D26" s="253"/>
      <c r="E26" s="253"/>
      <c r="F26" s="253"/>
      <c r="H26" s="170"/>
    </row>
    <row r="27" spans="1:8" ht="12" customHeight="1">
      <c r="A27" s="100" t="s">
        <v>57</v>
      </c>
      <c r="B27" s="87">
        <v>8662</v>
      </c>
      <c r="C27" s="87">
        <v>8649</v>
      </c>
      <c r="D27" s="78" t="s">
        <v>40</v>
      </c>
      <c r="E27" s="78">
        <v>13</v>
      </c>
      <c r="F27" s="78">
        <v>13</v>
      </c>
      <c r="H27" s="170"/>
    </row>
    <row r="28" spans="1:8" ht="12" customHeight="1">
      <c r="A28" s="100"/>
      <c r="B28" s="78"/>
      <c r="C28" s="78"/>
      <c r="D28" s="78"/>
      <c r="E28" s="78"/>
      <c r="F28" s="78"/>
      <c r="H28" s="170"/>
    </row>
    <row r="29" spans="1:8" ht="12" customHeight="1">
      <c r="A29" s="100" t="s">
        <v>59</v>
      </c>
      <c r="B29" s="78">
        <v>10364</v>
      </c>
      <c r="C29" s="78" t="s">
        <v>40</v>
      </c>
      <c r="D29" s="78" t="s">
        <v>40</v>
      </c>
      <c r="E29" s="78">
        <v>10364</v>
      </c>
      <c r="F29" s="78">
        <v>146</v>
      </c>
      <c r="H29" s="170"/>
    </row>
    <row r="30" spans="1:8" ht="12" customHeight="1">
      <c r="A30" s="100" t="s">
        <v>31</v>
      </c>
      <c r="B30" s="78" t="s">
        <v>40</v>
      </c>
      <c r="C30" s="78" t="s">
        <v>40</v>
      </c>
      <c r="D30" s="78" t="s">
        <v>40</v>
      </c>
      <c r="E30" s="78" t="s">
        <v>40</v>
      </c>
      <c r="F30" s="78" t="s">
        <v>40</v>
      </c>
      <c r="H30" s="170"/>
    </row>
    <row r="31" spans="1:8" ht="12" customHeight="1">
      <c r="A31" s="100" t="s">
        <v>32</v>
      </c>
      <c r="B31" s="75">
        <v>146</v>
      </c>
      <c r="C31" s="78" t="s">
        <v>40</v>
      </c>
      <c r="D31" s="78" t="s">
        <v>40</v>
      </c>
      <c r="E31" s="75">
        <v>146</v>
      </c>
      <c r="F31" s="75">
        <v>146</v>
      </c>
      <c r="H31" s="170"/>
    </row>
    <row r="32" spans="1:8" ht="12" customHeight="1">
      <c r="A32" s="100" t="s">
        <v>39</v>
      </c>
      <c r="B32" s="78" t="s">
        <v>40</v>
      </c>
      <c r="C32" s="78" t="s">
        <v>40</v>
      </c>
      <c r="D32" s="78" t="s">
        <v>40</v>
      </c>
      <c r="E32" s="78" t="s">
        <v>40</v>
      </c>
      <c r="F32" s="78" t="s">
        <v>40</v>
      </c>
      <c r="H32" s="170"/>
    </row>
    <row r="33" spans="1:8" ht="12" customHeight="1">
      <c r="A33" s="100" t="s">
        <v>33</v>
      </c>
      <c r="B33" s="78" t="s">
        <v>40</v>
      </c>
      <c r="C33" s="78" t="s">
        <v>40</v>
      </c>
      <c r="D33" s="78" t="s">
        <v>40</v>
      </c>
      <c r="E33" s="78" t="s">
        <v>40</v>
      </c>
      <c r="F33" s="78" t="s">
        <v>40</v>
      </c>
      <c r="H33" s="170"/>
    </row>
    <row r="34" spans="1:8" ht="12" customHeight="1">
      <c r="A34" s="100" t="s">
        <v>65</v>
      </c>
      <c r="B34" s="78" t="s">
        <v>40</v>
      </c>
      <c r="C34" s="78" t="s">
        <v>40</v>
      </c>
      <c r="D34" s="78" t="s">
        <v>40</v>
      </c>
      <c r="E34" s="78" t="s">
        <v>40</v>
      </c>
      <c r="F34" s="78" t="s">
        <v>40</v>
      </c>
      <c r="H34" s="170"/>
    </row>
    <row r="35" spans="1:8" ht="12" customHeight="1">
      <c r="A35" s="135" t="s">
        <v>162</v>
      </c>
      <c r="B35" s="78"/>
      <c r="C35" s="78"/>
      <c r="D35" s="78"/>
      <c r="E35" s="78"/>
      <c r="F35" s="78"/>
      <c r="H35" s="170"/>
    </row>
    <row r="36" spans="1:8" ht="12" customHeight="1">
      <c r="A36" s="120" t="s">
        <v>88</v>
      </c>
      <c r="B36" s="78" t="s">
        <v>40</v>
      </c>
      <c r="C36" s="78" t="s">
        <v>40</v>
      </c>
      <c r="D36" s="78" t="s">
        <v>40</v>
      </c>
      <c r="E36" s="78" t="s">
        <v>40</v>
      </c>
      <c r="F36" s="78" t="s">
        <v>40</v>
      </c>
      <c r="H36" s="170"/>
    </row>
    <row r="37" spans="1:8" ht="12" customHeight="1">
      <c r="A37" s="100" t="s">
        <v>66</v>
      </c>
      <c r="B37" s="78">
        <v>10218</v>
      </c>
      <c r="C37" s="78" t="s">
        <v>40</v>
      </c>
      <c r="D37" s="78" t="s">
        <v>40</v>
      </c>
      <c r="E37" s="78">
        <v>10218</v>
      </c>
      <c r="F37" s="78" t="s">
        <v>40</v>
      </c>
      <c r="H37" s="170"/>
    </row>
    <row r="38" spans="1:8" ht="12" customHeight="1">
      <c r="A38" s="100"/>
      <c r="B38" s="75"/>
      <c r="C38" s="78"/>
      <c r="D38" s="78"/>
      <c r="E38" s="75"/>
      <c r="F38" s="75"/>
      <c r="H38" s="170"/>
    </row>
    <row r="39" spans="1:8" ht="12" customHeight="1">
      <c r="A39" s="98" t="s">
        <v>102</v>
      </c>
      <c r="B39" s="205">
        <v>19026</v>
      </c>
      <c r="C39" s="205">
        <v>8649</v>
      </c>
      <c r="D39" s="78" t="s">
        <v>40</v>
      </c>
      <c r="E39" s="157">
        <v>10377</v>
      </c>
      <c r="F39" s="157">
        <v>159</v>
      </c>
      <c r="H39" s="170"/>
    </row>
    <row r="40" spans="1:8" ht="12" customHeight="1">
      <c r="A40" s="98"/>
      <c r="B40" s="158"/>
      <c r="C40" s="158"/>
      <c r="D40" s="158"/>
      <c r="E40" s="158"/>
      <c r="F40" s="158"/>
      <c r="H40" s="170"/>
    </row>
    <row r="41" spans="1:8" ht="12" customHeight="1">
      <c r="A41" s="98" t="s">
        <v>133</v>
      </c>
      <c r="B41" s="233">
        <v>50162</v>
      </c>
      <c r="C41" s="233">
        <v>25801</v>
      </c>
      <c r="D41" s="183">
        <v>7123</v>
      </c>
      <c r="E41" s="183">
        <v>17239</v>
      </c>
      <c r="F41" s="183">
        <v>7021</v>
      </c>
      <c r="H41" s="170"/>
    </row>
    <row r="42" spans="1:8" ht="12" customHeight="1">
      <c r="A42" s="104" t="s">
        <v>98</v>
      </c>
      <c r="B42" s="76"/>
      <c r="D42" s="40"/>
      <c r="E42" s="77"/>
      <c r="F42" s="40"/>
    </row>
    <row r="43" spans="1:8" ht="12" customHeight="1">
      <c r="A43" s="89" t="s">
        <v>151</v>
      </c>
      <c r="C43" s="36"/>
      <c r="D43" s="36"/>
      <c r="E43" s="36"/>
      <c r="F43" s="36"/>
    </row>
    <row r="44" spans="1:8" ht="12" customHeight="1">
      <c r="A44" s="89" t="s">
        <v>150</v>
      </c>
      <c r="D44" s="40"/>
      <c r="E44" s="40"/>
      <c r="F44" s="40"/>
    </row>
    <row r="45" spans="1:8" ht="12" customHeight="1">
      <c r="D45" s="40"/>
      <c r="E45" s="40"/>
      <c r="F45" s="40"/>
    </row>
    <row r="46" spans="1:8" ht="12" customHeight="1">
      <c r="D46" s="40"/>
      <c r="E46" s="40"/>
      <c r="F46" s="40"/>
    </row>
    <row r="47" spans="1:8" ht="12" customHeight="1">
      <c r="D47" s="40"/>
      <c r="E47" s="40"/>
      <c r="F47" s="40"/>
    </row>
    <row r="48" spans="1:8" ht="12" customHeight="1">
      <c r="D48" s="40"/>
      <c r="E48" s="40"/>
      <c r="F48" s="40"/>
    </row>
    <row r="49" spans="4:6" ht="12" customHeight="1">
      <c r="D49" s="40"/>
      <c r="E49" s="40"/>
      <c r="F49" s="40"/>
    </row>
    <row r="50" spans="4:6" ht="12" customHeight="1">
      <c r="D50" s="40"/>
      <c r="E50" s="40"/>
      <c r="F50" s="40"/>
    </row>
    <row r="51" spans="4:6" ht="12" customHeight="1">
      <c r="D51" s="40"/>
      <c r="E51" s="40"/>
      <c r="F51" s="40"/>
    </row>
    <row r="52" spans="4:6" ht="12" customHeight="1">
      <c r="D52" s="40"/>
      <c r="E52" s="40"/>
      <c r="F52" s="40"/>
    </row>
    <row r="53" spans="4:6" ht="12" customHeight="1">
      <c r="D53" s="40"/>
      <c r="E53" s="40"/>
      <c r="F53" s="40"/>
    </row>
    <row r="54" spans="4:6" ht="12" customHeight="1">
      <c r="D54" s="40"/>
      <c r="E54" s="40"/>
      <c r="F54" s="40"/>
    </row>
    <row r="55" spans="4:6" ht="12" customHeight="1">
      <c r="D55" s="40"/>
      <c r="E55" s="40"/>
      <c r="F55" s="40"/>
    </row>
    <row r="56" spans="4:6" ht="12" customHeight="1">
      <c r="D56" s="40"/>
      <c r="E56" s="40"/>
      <c r="F56" s="40"/>
    </row>
    <row r="57" spans="4:6" ht="12" customHeight="1">
      <c r="D57" s="40"/>
      <c r="E57" s="40"/>
      <c r="F57" s="40"/>
    </row>
    <row r="58" spans="4:6" ht="12" customHeight="1">
      <c r="D58" s="40"/>
      <c r="E58" s="40"/>
      <c r="F58" s="40"/>
    </row>
    <row r="59" spans="4:6" ht="12" customHeight="1">
      <c r="D59" s="40"/>
      <c r="E59" s="40"/>
      <c r="F59" s="40"/>
    </row>
    <row r="60" spans="4:6" ht="12" customHeight="1">
      <c r="D60" s="40"/>
      <c r="E60" s="40"/>
      <c r="F60" s="40"/>
    </row>
    <row r="61" spans="4:6" ht="12" customHeight="1">
      <c r="D61" s="40"/>
      <c r="E61" s="40"/>
      <c r="F61" s="40"/>
    </row>
    <row r="62" spans="4:6" ht="12" customHeight="1">
      <c r="D62" s="40"/>
      <c r="E62" s="40"/>
      <c r="F62" s="40"/>
    </row>
    <row r="63" spans="4:6" ht="12" customHeight="1">
      <c r="D63" s="40"/>
      <c r="E63" s="40"/>
      <c r="F63" s="40"/>
    </row>
    <row r="64" spans="4:6" ht="12" customHeight="1">
      <c r="D64" s="40"/>
      <c r="E64" s="40"/>
      <c r="F64" s="40"/>
    </row>
    <row r="65" spans="4:6" ht="12" customHeight="1">
      <c r="D65" s="40"/>
      <c r="E65" s="40"/>
      <c r="F65" s="40"/>
    </row>
    <row r="66" spans="4:6" ht="12" customHeight="1">
      <c r="D66" s="40"/>
      <c r="E66" s="40"/>
      <c r="F66" s="40"/>
    </row>
    <row r="67" spans="4:6" ht="12" customHeight="1">
      <c r="D67" s="40"/>
      <c r="E67" s="40"/>
      <c r="F67" s="40"/>
    </row>
    <row r="68" spans="4:6" ht="12" customHeight="1">
      <c r="D68" s="40"/>
      <c r="E68" s="40"/>
      <c r="F68" s="40"/>
    </row>
    <row r="69" spans="4:6" ht="12" customHeight="1">
      <c r="D69" s="40"/>
      <c r="E69" s="40"/>
      <c r="F69" s="40"/>
    </row>
    <row r="70" spans="4:6" ht="12" customHeight="1">
      <c r="D70" s="40"/>
      <c r="E70" s="40"/>
      <c r="F70" s="40"/>
    </row>
    <row r="71" spans="4:6" ht="12" customHeight="1">
      <c r="D71" s="40"/>
      <c r="E71" s="40"/>
      <c r="F71" s="40"/>
    </row>
    <row r="72" spans="4:6" ht="12" customHeight="1">
      <c r="D72" s="40"/>
      <c r="E72" s="40"/>
      <c r="F72" s="40"/>
    </row>
    <row r="73" spans="4:6" ht="12" customHeight="1">
      <c r="D73" s="40"/>
      <c r="E73" s="40"/>
      <c r="F73" s="40"/>
    </row>
    <row r="74" spans="4:6" ht="12" customHeight="1">
      <c r="D74" s="40"/>
      <c r="E74" s="40"/>
      <c r="F74" s="40"/>
    </row>
    <row r="75" spans="4:6" ht="12" customHeight="1">
      <c r="D75" s="40"/>
      <c r="E75" s="40"/>
      <c r="F75" s="40"/>
    </row>
    <row r="76" spans="4:6" ht="12" customHeight="1">
      <c r="D76" s="40"/>
      <c r="E76" s="40"/>
      <c r="F76" s="40"/>
    </row>
    <row r="77" spans="4:6" ht="12" customHeight="1">
      <c r="D77" s="40"/>
      <c r="E77" s="40"/>
      <c r="F77" s="40"/>
    </row>
    <row r="78" spans="4:6" ht="12" customHeight="1">
      <c r="D78" s="40"/>
      <c r="E78" s="40"/>
      <c r="F78" s="40"/>
    </row>
    <row r="79" spans="4:6" ht="12" customHeight="1">
      <c r="D79" s="40"/>
      <c r="E79" s="40"/>
      <c r="F79" s="40"/>
    </row>
    <row r="80" spans="4:6" ht="12" customHeight="1">
      <c r="D80" s="40"/>
      <c r="F80" s="40"/>
    </row>
    <row r="81" spans="4:4" ht="12" customHeight="1">
      <c r="D81" s="40"/>
    </row>
    <row r="82" spans="4:4" ht="12" customHeight="1">
      <c r="D82" s="40"/>
    </row>
    <row r="83" spans="4:4" ht="12" customHeight="1">
      <c r="D83" s="40"/>
    </row>
    <row r="84" spans="4:4" ht="12" customHeight="1">
      <c r="D84" s="40"/>
    </row>
    <row r="85" spans="4:4" ht="12" customHeight="1">
      <c r="D85" s="40"/>
    </row>
    <row r="86" spans="4:4" ht="12" customHeight="1">
      <c r="D86" s="40"/>
    </row>
    <row r="87" spans="4:4" ht="12" customHeight="1">
      <c r="D87" s="40"/>
    </row>
    <row r="88" spans="4:4" ht="12" customHeight="1">
      <c r="D88" s="40"/>
    </row>
    <row r="89" spans="4:4" ht="12" customHeight="1">
      <c r="D89" s="40"/>
    </row>
    <row r="90" spans="4:4" ht="12" customHeight="1">
      <c r="D90" s="40"/>
    </row>
    <row r="91" spans="4:4" ht="12" customHeight="1">
      <c r="D91" s="40"/>
    </row>
    <row r="92" spans="4:4">
      <c r="D92" s="40"/>
    </row>
    <row r="93" spans="4:4">
      <c r="D93" s="40"/>
    </row>
    <row r="94" spans="4:4">
      <c r="D94" s="40"/>
    </row>
    <row r="95" spans="4:4">
      <c r="D95" s="40"/>
    </row>
    <row r="96" spans="4:4">
      <c r="D96" s="40"/>
    </row>
    <row r="97" spans="4:4">
      <c r="D97" s="40"/>
    </row>
    <row r="98" spans="4:4">
      <c r="D98" s="40"/>
    </row>
    <row r="99" spans="4:4">
      <c r="D99" s="40"/>
    </row>
    <row r="100" spans="4:4">
      <c r="D100" s="40"/>
    </row>
    <row r="101" spans="4:4">
      <c r="D101" s="40"/>
    </row>
    <row r="102" spans="4:4">
      <c r="D102" s="40"/>
    </row>
    <row r="103" spans="4:4">
      <c r="D103" s="40"/>
    </row>
    <row r="104" spans="4:4">
      <c r="D104" s="40"/>
    </row>
    <row r="105" spans="4:4">
      <c r="D105" s="40"/>
    </row>
    <row r="106" spans="4:4">
      <c r="D106" s="40"/>
    </row>
    <row r="107" spans="4:4">
      <c r="D107" s="40"/>
    </row>
    <row r="108" spans="4:4">
      <c r="D108" s="40"/>
    </row>
    <row r="109" spans="4:4">
      <c r="D109" s="40"/>
    </row>
    <row r="110" spans="4:4">
      <c r="D110" s="40"/>
    </row>
    <row r="111" spans="4:4">
      <c r="D111" s="40"/>
    </row>
    <row r="112" spans="4:4">
      <c r="D112" s="40"/>
    </row>
    <row r="113" spans="4:4">
      <c r="D113" s="40"/>
    </row>
    <row r="114" spans="4:4">
      <c r="D114" s="40"/>
    </row>
    <row r="115" spans="4:4">
      <c r="D115" s="40"/>
    </row>
    <row r="116" spans="4:4">
      <c r="D116" s="40"/>
    </row>
    <row r="117" spans="4:4">
      <c r="D117" s="40"/>
    </row>
    <row r="118" spans="4:4">
      <c r="D118" s="40"/>
    </row>
    <row r="119" spans="4:4">
      <c r="D119" s="40"/>
    </row>
    <row r="120" spans="4:4">
      <c r="D120" s="40"/>
    </row>
    <row r="121" spans="4:4">
      <c r="D121" s="40"/>
    </row>
    <row r="122" spans="4:4">
      <c r="D122" s="40"/>
    </row>
    <row r="123" spans="4:4">
      <c r="D123" s="40"/>
    </row>
    <row r="124" spans="4:4">
      <c r="D124" s="40"/>
    </row>
    <row r="125" spans="4:4">
      <c r="D125" s="40"/>
    </row>
    <row r="126" spans="4:4">
      <c r="D126" s="40"/>
    </row>
    <row r="127" spans="4:4">
      <c r="D127" s="40"/>
    </row>
    <row r="128" spans="4:4">
      <c r="D128" s="40"/>
    </row>
    <row r="129" spans="4:4">
      <c r="D129" s="40"/>
    </row>
    <row r="130" spans="4:4">
      <c r="D130" s="40"/>
    </row>
    <row r="131" spans="4:4">
      <c r="D131" s="40"/>
    </row>
    <row r="132" spans="4:4">
      <c r="D132" s="40"/>
    </row>
    <row r="133" spans="4:4">
      <c r="D133" s="40"/>
    </row>
    <row r="134" spans="4:4">
      <c r="D134" s="40"/>
    </row>
    <row r="135" spans="4:4">
      <c r="D135" s="40"/>
    </row>
    <row r="136" spans="4:4">
      <c r="D136" s="40"/>
    </row>
    <row r="137" spans="4:4">
      <c r="D137" s="40"/>
    </row>
    <row r="138" spans="4:4">
      <c r="D138" s="40"/>
    </row>
    <row r="139" spans="4:4">
      <c r="D139" s="40"/>
    </row>
    <row r="140" spans="4:4">
      <c r="D140" s="40"/>
    </row>
    <row r="141" spans="4:4">
      <c r="D141" s="40"/>
    </row>
    <row r="142" spans="4:4">
      <c r="D142" s="40"/>
    </row>
    <row r="143" spans="4:4">
      <c r="D143" s="40"/>
    </row>
  </sheetData>
  <mergeCells count="11">
    <mergeCell ref="B26:F26"/>
    <mergeCell ref="B7:F7"/>
    <mergeCell ref="A1:F1"/>
    <mergeCell ref="B9:F9"/>
    <mergeCell ref="E5:F5"/>
    <mergeCell ref="A4:A7"/>
    <mergeCell ref="B4:B6"/>
    <mergeCell ref="C4:F4"/>
    <mergeCell ref="C5:C6"/>
    <mergeCell ref="A2:F2"/>
    <mergeCell ref="D5:D6"/>
  </mergeCells>
  <phoneticPr fontId="13" type="noConversion"/>
  <hyperlinks>
    <hyperlink ref="A1:F2" location="Inhaltsverzeichnis!A26" display="4   Schulden der öffentlichen Fonds, Einrichtungen und Unternehmen des Staatssektors in Berlin  "/>
  </hyperlinks>
  <pageMargins left="0.78740157480314965" right="0.78740157480314965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0.88671875" defaultRowHeight="13.2"/>
  <cols>
    <col min="1" max="1" width="40.6640625" style="30" customWidth="1"/>
    <col min="2" max="2" width="8.33203125" style="30" customWidth="1"/>
    <col min="3" max="3" width="7.33203125" style="30" bestFit="1" customWidth="1"/>
    <col min="4" max="4" width="8.33203125" style="30" bestFit="1" customWidth="1"/>
    <col min="5" max="5" width="8.44140625" style="30" bestFit="1" customWidth="1"/>
    <col min="6" max="6" width="8.6640625" style="30" bestFit="1" customWidth="1"/>
    <col min="7" max="16384" width="10.88671875" style="30"/>
  </cols>
  <sheetData>
    <row r="1" spans="1:13" ht="11.25" customHeight="1">
      <c r="A1" s="256" t="s">
        <v>156</v>
      </c>
      <c r="B1" s="256"/>
      <c r="C1" s="256"/>
      <c r="D1" s="256"/>
      <c r="E1" s="256"/>
      <c r="F1" s="256"/>
      <c r="G1" s="70"/>
    </row>
    <row r="2" spans="1:13">
      <c r="A2" s="256" t="s">
        <v>212</v>
      </c>
      <c r="B2" s="256"/>
      <c r="C2" s="256"/>
      <c r="D2" s="256"/>
      <c r="E2" s="256"/>
      <c r="F2" s="256"/>
      <c r="G2" s="83"/>
    </row>
    <row r="3" spans="1:13">
      <c r="A3" s="91"/>
      <c r="B3" s="91"/>
      <c r="C3" s="91"/>
      <c r="D3" s="91"/>
      <c r="E3" s="91"/>
      <c r="F3" s="91"/>
      <c r="G3" s="91"/>
    </row>
    <row r="4" spans="1:13" s="105" customFormat="1">
      <c r="A4" s="303" t="s">
        <v>68</v>
      </c>
      <c r="B4" s="293" t="s">
        <v>155</v>
      </c>
      <c r="C4" s="301" t="s">
        <v>49</v>
      </c>
      <c r="D4" s="301"/>
      <c r="E4" s="301"/>
      <c r="F4" s="302"/>
    </row>
    <row r="5" spans="1:13" s="105" customFormat="1" ht="18" customHeight="1">
      <c r="A5" s="303"/>
      <c r="B5" s="301"/>
      <c r="C5" s="301" t="s">
        <v>116</v>
      </c>
      <c r="D5" s="275" t="s">
        <v>38</v>
      </c>
      <c r="E5" s="301" t="s">
        <v>5</v>
      </c>
      <c r="F5" s="302"/>
      <c r="G5" s="219"/>
    </row>
    <row r="6" spans="1:13" s="105" customFormat="1" ht="18" customHeight="1">
      <c r="A6" s="303"/>
      <c r="B6" s="301"/>
      <c r="C6" s="301"/>
      <c r="D6" s="273"/>
      <c r="E6" s="95" t="s">
        <v>4</v>
      </c>
      <c r="F6" s="96" t="s">
        <v>115</v>
      </c>
    </row>
    <row r="7" spans="1:13" s="105" customFormat="1">
      <c r="A7" s="303"/>
      <c r="B7" s="299" t="s">
        <v>36</v>
      </c>
      <c r="C7" s="299"/>
      <c r="D7" s="299"/>
      <c r="E7" s="299"/>
      <c r="F7" s="260"/>
    </row>
    <row r="8" spans="1:13" ht="12" customHeight="1"/>
    <row r="9" spans="1:13" ht="12" customHeight="1">
      <c r="B9" s="285" t="s">
        <v>127</v>
      </c>
      <c r="C9" s="285"/>
      <c r="D9" s="285"/>
      <c r="E9" s="285"/>
      <c r="F9" s="285"/>
    </row>
    <row r="10" spans="1:13" ht="12" customHeight="1">
      <c r="A10" s="98" t="s">
        <v>58</v>
      </c>
      <c r="B10" s="157" t="s">
        <v>40</v>
      </c>
      <c r="C10" s="157" t="s">
        <v>40</v>
      </c>
      <c r="D10" s="157" t="s">
        <v>40</v>
      </c>
      <c r="E10" s="157" t="s">
        <v>40</v>
      </c>
      <c r="F10" s="157" t="s">
        <v>40</v>
      </c>
      <c r="H10" s="171"/>
      <c r="I10" s="172"/>
      <c r="J10" s="172"/>
      <c r="K10" s="172"/>
      <c r="L10" s="172"/>
      <c r="M10" s="172"/>
    </row>
    <row r="11" spans="1:13" ht="12" customHeight="1">
      <c r="A11" s="99"/>
      <c r="B11" s="78"/>
      <c r="C11" s="78"/>
      <c r="D11" s="78"/>
      <c r="E11" s="78"/>
      <c r="F11" s="78"/>
      <c r="H11" s="171"/>
      <c r="I11" s="172"/>
      <c r="J11" s="172"/>
      <c r="K11" s="172"/>
      <c r="L11" s="172"/>
      <c r="M11" s="172"/>
    </row>
    <row r="12" spans="1:13" ht="12" customHeight="1">
      <c r="A12" s="98" t="s">
        <v>80</v>
      </c>
      <c r="B12" s="157" t="s">
        <v>40</v>
      </c>
      <c r="C12" s="157" t="s">
        <v>40</v>
      </c>
      <c r="D12" s="157" t="s">
        <v>40</v>
      </c>
      <c r="E12" s="157" t="s">
        <v>40</v>
      </c>
      <c r="F12" s="157" t="s">
        <v>40</v>
      </c>
      <c r="H12" s="171"/>
      <c r="I12" s="172"/>
      <c r="J12" s="172"/>
      <c r="K12" s="172"/>
      <c r="L12" s="172"/>
      <c r="M12" s="172"/>
    </row>
    <row r="13" spans="1:13" ht="12" customHeight="1">
      <c r="A13" s="100" t="s">
        <v>81</v>
      </c>
      <c r="B13" s="157" t="s">
        <v>40</v>
      </c>
      <c r="C13" s="157" t="s">
        <v>40</v>
      </c>
      <c r="D13" s="157" t="s">
        <v>40</v>
      </c>
      <c r="E13" s="157" t="s">
        <v>40</v>
      </c>
      <c r="F13" s="157" t="s">
        <v>40</v>
      </c>
      <c r="H13" s="171"/>
      <c r="I13" s="172"/>
      <c r="J13" s="172"/>
      <c r="K13" s="172"/>
      <c r="L13" s="172"/>
      <c r="M13" s="172"/>
    </row>
    <row r="14" spans="1:13" ht="12" customHeight="1">
      <c r="A14" s="101" t="s">
        <v>82</v>
      </c>
      <c r="B14" s="157" t="s">
        <v>40</v>
      </c>
      <c r="C14" s="157" t="s">
        <v>40</v>
      </c>
      <c r="D14" s="157" t="s">
        <v>40</v>
      </c>
      <c r="E14" s="157" t="s">
        <v>40</v>
      </c>
      <c r="F14" s="157" t="s">
        <v>40</v>
      </c>
      <c r="H14" s="171"/>
      <c r="I14" s="172"/>
      <c r="J14" s="172"/>
      <c r="K14" s="172"/>
      <c r="L14" s="172"/>
      <c r="M14" s="172"/>
    </row>
    <row r="15" spans="1:13" ht="12" customHeight="1">
      <c r="A15" s="100" t="s">
        <v>78</v>
      </c>
      <c r="B15" s="78" t="s">
        <v>40</v>
      </c>
      <c r="C15" s="78" t="s">
        <v>40</v>
      </c>
      <c r="D15" s="78" t="s">
        <v>40</v>
      </c>
      <c r="E15" s="78" t="s">
        <v>40</v>
      </c>
      <c r="F15" s="78" t="s">
        <v>40</v>
      </c>
      <c r="H15" s="171"/>
      <c r="I15" s="172"/>
      <c r="J15" s="172"/>
      <c r="K15" s="172"/>
      <c r="L15" s="172"/>
      <c r="M15" s="172"/>
    </row>
    <row r="16" spans="1:13" ht="12" customHeight="1">
      <c r="A16" s="100" t="s">
        <v>79</v>
      </c>
      <c r="B16" s="78" t="s">
        <v>40</v>
      </c>
      <c r="C16" s="78" t="s">
        <v>40</v>
      </c>
      <c r="D16" s="78" t="s">
        <v>40</v>
      </c>
      <c r="E16" s="78" t="s">
        <v>40</v>
      </c>
      <c r="F16" s="78" t="s">
        <v>40</v>
      </c>
      <c r="H16" s="171"/>
      <c r="I16" s="172"/>
      <c r="J16" s="172"/>
      <c r="K16" s="172"/>
      <c r="L16" s="172"/>
      <c r="M16" s="172"/>
    </row>
    <row r="17" spans="1:13" ht="12" customHeight="1">
      <c r="A17" s="101" t="s">
        <v>82</v>
      </c>
      <c r="B17" s="78" t="s">
        <v>40</v>
      </c>
      <c r="C17" s="78" t="s">
        <v>40</v>
      </c>
      <c r="D17" s="78" t="s">
        <v>40</v>
      </c>
      <c r="E17" s="78" t="s">
        <v>40</v>
      </c>
      <c r="F17" s="78" t="s">
        <v>40</v>
      </c>
      <c r="H17" s="171"/>
      <c r="I17" s="172"/>
      <c r="J17" s="172"/>
      <c r="K17" s="172"/>
      <c r="L17" s="172"/>
      <c r="M17" s="172"/>
    </row>
    <row r="18" spans="1:13" ht="12" customHeight="1">
      <c r="A18" s="101"/>
      <c r="B18" s="78"/>
      <c r="C18" s="78"/>
      <c r="D18" s="78"/>
      <c r="E18" s="78"/>
      <c r="F18" s="78"/>
      <c r="H18" s="171"/>
      <c r="I18" s="172"/>
      <c r="J18" s="172"/>
      <c r="K18" s="172"/>
      <c r="L18" s="172"/>
      <c r="M18" s="172"/>
    </row>
    <row r="19" spans="1:13" ht="12" customHeight="1">
      <c r="A19" s="102" t="s">
        <v>84</v>
      </c>
      <c r="B19" s="78"/>
      <c r="C19" s="78"/>
      <c r="D19" s="78"/>
      <c r="E19" s="78"/>
      <c r="F19" s="78"/>
      <c r="H19" s="171"/>
      <c r="I19" s="172"/>
      <c r="J19" s="172"/>
      <c r="K19" s="172"/>
      <c r="L19" s="172"/>
      <c r="M19" s="172"/>
    </row>
    <row r="20" spans="1:13" ht="12" customHeight="1">
      <c r="A20" s="98" t="s">
        <v>85</v>
      </c>
      <c r="B20" s="157" t="s">
        <v>40</v>
      </c>
      <c r="C20" s="157" t="s">
        <v>40</v>
      </c>
      <c r="D20" s="157" t="s">
        <v>40</v>
      </c>
      <c r="E20" s="157" t="s">
        <v>40</v>
      </c>
      <c r="F20" s="157" t="s">
        <v>40</v>
      </c>
      <c r="H20" s="171"/>
      <c r="I20" s="172"/>
      <c r="J20" s="172"/>
      <c r="K20" s="172"/>
      <c r="L20" s="172"/>
      <c r="M20" s="172"/>
    </row>
    <row r="21" spans="1:13" ht="12" customHeight="1">
      <c r="A21" s="98"/>
      <c r="B21" s="78"/>
      <c r="C21" s="78"/>
      <c r="D21" s="78"/>
      <c r="E21" s="78"/>
      <c r="F21" s="78"/>
      <c r="H21" s="171"/>
      <c r="I21" s="172"/>
      <c r="J21" s="172"/>
      <c r="K21" s="172"/>
      <c r="L21" s="172"/>
      <c r="M21" s="172"/>
    </row>
    <row r="22" spans="1:13" ht="12" customHeight="1">
      <c r="A22" s="98" t="s">
        <v>86</v>
      </c>
      <c r="B22" s="157">
        <v>4470</v>
      </c>
      <c r="C22" s="78" t="s">
        <v>40</v>
      </c>
      <c r="D22" s="78" t="s">
        <v>40</v>
      </c>
      <c r="E22" s="157">
        <v>4470</v>
      </c>
      <c r="F22" s="78" t="s">
        <v>40</v>
      </c>
      <c r="H22" s="171"/>
      <c r="I22" s="172"/>
      <c r="J22" s="172"/>
      <c r="K22" s="172"/>
      <c r="L22" s="172"/>
      <c r="M22" s="172"/>
    </row>
    <row r="23" spans="1:13" ht="12" customHeight="1">
      <c r="A23" s="101" t="s">
        <v>31</v>
      </c>
      <c r="B23" s="78" t="s">
        <v>40</v>
      </c>
      <c r="C23" s="78" t="s">
        <v>40</v>
      </c>
      <c r="D23" s="78" t="s">
        <v>40</v>
      </c>
      <c r="E23" s="78" t="s">
        <v>40</v>
      </c>
      <c r="F23" s="78" t="s">
        <v>40</v>
      </c>
      <c r="H23" s="171"/>
      <c r="I23" s="172"/>
      <c r="J23" s="172"/>
      <c r="K23" s="172"/>
      <c r="L23" s="172"/>
      <c r="M23" s="172"/>
    </row>
    <row r="24" spans="1:13" ht="12" customHeight="1">
      <c r="A24" s="101" t="s">
        <v>32</v>
      </c>
      <c r="B24" s="78" t="s">
        <v>40</v>
      </c>
      <c r="C24" s="78" t="s">
        <v>40</v>
      </c>
      <c r="D24" s="78" t="s">
        <v>40</v>
      </c>
      <c r="E24" s="78" t="s">
        <v>40</v>
      </c>
      <c r="F24" s="78" t="s">
        <v>40</v>
      </c>
      <c r="H24" s="171"/>
      <c r="I24" s="172"/>
      <c r="J24" s="172"/>
      <c r="K24" s="172"/>
      <c r="L24" s="172"/>
      <c r="M24" s="172"/>
    </row>
    <row r="25" spans="1:13" ht="12" customHeight="1">
      <c r="A25" s="101" t="s">
        <v>39</v>
      </c>
      <c r="B25" s="78" t="s">
        <v>40</v>
      </c>
      <c r="C25" s="78" t="s">
        <v>40</v>
      </c>
      <c r="D25" s="78" t="s">
        <v>40</v>
      </c>
      <c r="E25" s="78" t="s">
        <v>40</v>
      </c>
      <c r="F25" s="78" t="s">
        <v>40</v>
      </c>
      <c r="H25" s="171"/>
      <c r="I25" s="172"/>
      <c r="J25" s="172"/>
      <c r="K25" s="172"/>
      <c r="L25" s="172"/>
      <c r="M25" s="172"/>
    </row>
    <row r="26" spans="1:13" ht="12" customHeight="1">
      <c r="A26" s="101" t="s">
        <v>33</v>
      </c>
      <c r="B26" s="78" t="s">
        <v>40</v>
      </c>
      <c r="C26" s="78" t="s">
        <v>40</v>
      </c>
      <c r="D26" s="78" t="s">
        <v>40</v>
      </c>
      <c r="E26" s="78" t="s">
        <v>40</v>
      </c>
      <c r="F26" s="78" t="s">
        <v>40</v>
      </c>
      <c r="H26" s="171"/>
      <c r="I26" s="172"/>
      <c r="J26" s="172"/>
      <c r="K26" s="172"/>
      <c r="L26" s="172"/>
      <c r="M26" s="172"/>
    </row>
    <row r="27" spans="1:13" ht="12" customHeight="1">
      <c r="A27" s="101" t="s">
        <v>65</v>
      </c>
      <c r="B27" s="78" t="s">
        <v>40</v>
      </c>
      <c r="C27" s="78" t="s">
        <v>40</v>
      </c>
      <c r="D27" s="78" t="s">
        <v>40</v>
      </c>
      <c r="E27" s="78" t="s">
        <v>40</v>
      </c>
      <c r="F27" s="78" t="s">
        <v>40</v>
      </c>
      <c r="H27" s="171"/>
      <c r="I27" s="172"/>
      <c r="J27" s="172"/>
      <c r="K27" s="172"/>
      <c r="L27" s="172"/>
      <c r="M27" s="172"/>
    </row>
    <row r="28" spans="1:13" ht="12" customHeight="1">
      <c r="A28" s="133" t="s">
        <v>162</v>
      </c>
      <c r="B28" s="78"/>
      <c r="C28" s="78"/>
      <c r="D28" s="78"/>
      <c r="E28" s="78"/>
      <c r="F28" s="78"/>
      <c r="H28" s="171"/>
      <c r="I28" s="172"/>
      <c r="J28" s="172"/>
      <c r="K28" s="172"/>
      <c r="L28" s="172"/>
      <c r="M28" s="172"/>
    </row>
    <row r="29" spans="1:13" ht="12" customHeight="1">
      <c r="A29" s="134" t="s">
        <v>88</v>
      </c>
      <c r="B29" s="78" t="s">
        <v>40</v>
      </c>
      <c r="C29" s="78" t="s">
        <v>40</v>
      </c>
      <c r="D29" s="78" t="s">
        <v>40</v>
      </c>
      <c r="E29" s="78" t="s">
        <v>40</v>
      </c>
      <c r="F29" s="78" t="s">
        <v>40</v>
      </c>
      <c r="H29" s="171"/>
      <c r="I29" s="172"/>
      <c r="J29" s="172"/>
      <c r="K29" s="172"/>
      <c r="L29" s="172"/>
      <c r="M29" s="172"/>
    </row>
    <row r="30" spans="1:13" ht="12" customHeight="1">
      <c r="A30" s="101" t="s">
        <v>66</v>
      </c>
      <c r="B30" s="78">
        <v>4470</v>
      </c>
      <c r="C30" s="78" t="s">
        <v>40</v>
      </c>
      <c r="D30" s="78" t="s">
        <v>40</v>
      </c>
      <c r="E30" s="78">
        <v>4470</v>
      </c>
      <c r="F30" s="78" t="s">
        <v>40</v>
      </c>
      <c r="H30" s="171"/>
      <c r="I30" s="172"/>
      <c r="J30" s="172"/>
      <c r="K30" s="172"/>
      <c r="L30" s="172"/>
      <c r="M30" s="172"/>
    </row>
    <row r="31" spans="1:13" ht="12" customHeight="1">
      <c r="A31" s="101"/>
      <c r="B31" s="78"/>
      <c r="C31" s="78"/>
      <c r="D31" s="78"/>
      <c r="E31" s="78"/>
      <c r="F31" s="78"/>
      <c r="H31" s="171"/>
      <c r="I31" s="172"/>
      <c r="J31" s="172"/>
      <c r="K31" s="172"/>
      <c r="L31" s="172"/>
      <c r="M31" s="172"/>
    </row>
    <row r="32" spans="1:13" ht="12" customHeight="1">
      <c r="A32" s="98" t="s">
        <v>2</v>
      </c>
      <c r="B32" s="157">
        <v>4470</v>
      </c>
      <c r="C32" s="78" t="s">
        <v>40</v>
      </c>
      <c r="D32" s="78" t="s">
        <v>40</v>
      </c>
      <c r="E32" s="157">
        <v>4470</v>
      </c>
      <c r="F32" s="78" t="s">
        <v>40</v>
      </c>
      <c r="H32" s="171"/>
      <c r="I32" s="172"/>
      <c r="J32" s="172"/>
      <c r="K32" s="172"/>
      <c r="L32" s="172"/>
      <c r="M32" s="172"/>
    </row>
    <row r="33" spans="1:13" ht="12" customHeight="1">
      <c r="B33" s="78"/>
      <c r="C33" s="78"/>
      <c r="D33" s="78"/>
      <c r="E33" s="78"/>
      <c r="F33" s="78"/>
      <c r="H33" s="171"/>
      <c r="I33" s="172"/>
      <c r="J33" s="172"/>
      <c r="K33" s="172"/>
      <c r="L33" s="172"/>
      <c r="M33" s="172"/>
    </row>
    <row r="34" spans="1:13" ht="12" customHeight="1">
      <c r="B34" s="304" t="s">
        <v>128</v>
      </c>
      <c r="C34" s="304"/>
      <c r="D34" s="304"/>
      <c r="E34" s="304"/>
      <c r="F34" s="304"/>
      <c r="H34" s="171"/>
      <c r="I34" s="172"/>
      <c r="J34" s="172"/>
      <c r="K34" s="172"/>
      <c r="L34" s="172"/>
      <c r="M34" s="172"/>
    </row>
    <row r="35" spans="1:13" ht="12" customHeight="1">
      <c r="A35" s="98" t="s">
        <v>58</v>
      </c>
      <c r="B35" s="157" t="s">
        <v>40</v>
      </c>
      <c r="C35" s="157" t="s">
        <v>40</v>
      </c>
      <c r="D35" s="157" t="s">
        <v>40</v>
      </c>
      <c r="E35" s="157" t="s">
        <v>40</v>
      </c>
      <c r="F35" s="157" t="s">
        <v>40</v>
      </c>
      <c r="H35" s="171"/>
      <c r="I35" s="172"/>
      <c r="J35" s="172"/>
      <c r="K35" s="172"/>
      <c r="L35" s="172"/>
      <c r="M35" s="172"/>
    </row>
    <row r="36" spans="1:13" ht="12" customHeight="1">
      <c r="A36" s="99"/>
      <c r="B36" s="157"/>
      <c r="C36" s="157"/>
      <c r="D36" s="157"/>
      <c r="E36" s="157"/>
      <c r="F36" s="157"/>
      <c r="H36" s="171"/>
      <c r="I36" s="172"/>
      <c r="J36" s="172"/>
      <c r="K36" s="172"/>
      <c r="L36" s="172"/>
      <c r="M36" s="172"/>
    </row>
    <row r="37" spans="1:13" ht="12" customHeight="1">
      <c r="A37" s="98" t="s">
        <v>80</v>
      </c>
      <c r="B37" s="157" t="s">
        <v>40</v>
      </c>
      <c r="C37" s="157" t="s">
        <v>40</v>
      </c>
      <c r="D37" s="157" t="s">
        <v>40</v>
      </c>
      <c r="E37" s="157" t="s">
        <v>40</v>
      </c>
      <c r="F37" s="157" t="s">
        <v>40</v>
      </c>
      <c r="G37" s="63"/>
      <c r="H37" s="171"/>
      <c r="I37" s="172"/>
      <c r="J37" s="172"/>
      <c r="K37" s="172"/>
      <c r="L37" s="172"/>
      <c r="M37" s="172"/>
    </row>
    <row r="38" spans="1:13" ht="12" customHeight="1">
      <c r="A38" s="100" t="s">
        <v>81</v>
      </c>
      <c r="B38" s="78" t="s">
        <v>40</v>
      </c>
      <c r="C38" s="78" t="s">
        <v>40</v>
      </c>
      <c r="D38" s="78" t="s">
        <v>40</v>
      </c>
      <c r="E38" s="78" t="s">
        <v>40</v>
      </c>
      <c r="F38" s="78" t="s">
        <v>40</v>
      </c>
      <c r="G38" s="63"/>
      <c r="H38" s="171"/>
      <c r="I38" s="172"/>
      <c r="J38" s="172"/>
      <c r="K38" s="172"/>
      <c r="L38" s="172"/>
      <c r="M38" s="172"/>
    </row>
    <row r="39" spans="1:13" ht="12" customHeight="1">
      <c r="A39" s="101" t="s">
        <v>82</v>
      </c>
      <c r="B39" s="78" t="s">
        <v>40</v>
      </c>
      <c r="C39" s="78" t="s">
        <v>40</v>
      </c>
      <c r="D39" s="78" t="s">
        <v>40</v>
      </c>
      <c r="E39" s="78" t="s">
        <v>40</v>
      </c>
      <c r="F39" s="78" t="s">
        <v>40</v>
      </c>
      <c r="G39" s="63"/>
      <c r="H39" s="171"/>
      <c r="I39" s="172"/>
      <c r="J39" s="172"/>
      <c r="K39" s="172"/>
      <c r="L39" s="172"/>
      <c r="M39" s="172"/>
    </row>
    <row r="40" spans="1:13" ht="12" customHeight="1">
      <c r="A40" s="100" t="s">
        <v>78</v>
      </c>
      <c r="B40" s="78" t="s">
        <v>40</v>
      </c>
      <c r="C40" s="78" t="s">
        <v>40</v>
      </c>
      <c r="D40" s="78" t="s">
        <v>40</v>
      </c>
      <c r="E40" s="78" t="s">
        <v>40</v>
      </c>
      <c r="F40" s="78" t="s">
        <v>40</v>
      </c>
      <c r="G40" s="63"/>
      <c r="H40" s="171"/>
      <c r="I40" s="172"/>
      <c r="J40" s="172"/>
      <c r="K40" s="172"/>
      <c r="L40" s="172"/>
      <c r="M40" s="172"/>
    </row>
    <row r="41" spans="1:13" ht="12" customHeight="1">
      <c r="A41" s="100" t="s">
        <v>79</v>
      </c>
      <c r="B41" s="78" t="s">
        <v>40</v>
      </c>
      <c r="C41" s="78" t="s">
        <v>40</v>
      </c>
      <c r="D41" s="78" t="s">
        <v>40</v>
      </c>
      <c r="E41" s="78" t="s">
        <v>40</v>
      </c>
      <c r="F41" s="78" t="s">
        <v>40</v>
      </c>
      <c r="G41" s="63"/>
      <c r="H41" s="171"/>
      <c r="I41" s="172"/>
      <c r="J41" s="172"/>
      <c r="K41" s="172"/>
      <c r="L41" s="172"/>
      <c r="M41" s="172"/>
    </row>
    <row r="42" spans="1:13" ht="12" customHeight="1">
      <c r="A42" s="101" t="s">
        <v>82</v>
      </c>
      <c r="B42" s="78" t="s">
        <v>40</v>
      </c>
      <c r="C42" s="78" t="s">
        <v>40</v>
      </c>
      <c r="D42" s="78" t="s">
        <v>40</v>
      </c>
      <c r="E42" s="78" t="s">
        <v>40</v>
      </c>
      <c r="F42" s="78" t="s">
        <v>40</v>
      </c>
      <c r="G42" s="63"/>
      <c r="H42" s="171"/>
      <c r="I42" s="172"/>
      <c r="J42" s="172"/>
      <c r="K42" s="172"/>
      <c r="L42" s="172"/>
      <c r="M42" s="172"/>
    </row>
    <row r="43" spans="1:13" ht="12" customHeight="1">
      <c r="A43" s="101"/>
      <c r="B43" s="78"/>
      <c r="C43" s="78"/>
      <c r="D43" s="78"/>
      <c r="E43" s="78"/>
      <c r="F43" s="78"/>
      <c r="H43" s="171"/>
      <c r="I43" s="172"/>
      <c r="J43" s="172"/>
      <c r="K43" s="172"/>
      <c r="L43" s="172"/>
      <c r="M43" s="172"/>
    </row>
    <row r="44" spans="1:13" ht="12" customHeight="1">
      <c r="A44" s="102" t="s">
        <v>84</v>
      </c>
      <c r="B44" s="78"/>
      <c r="C44" s="78"/>
      <c r="D44" s="78"/>
      <c r="E44" s="78"/>
      <c r="F44" s="78"/>
      <c r="H44" s="171"/>
      <c r="I44" s="172"/>
      <c r="J44" s="172"/>
      <c r="K44" s="172"/>
      <c r="L44" s="172"/>
      <c r="M44" s="172"/>
    </row>
    <row r="45" spans="1:13" ht="12" customHeight="1">
      <c r="A45" s="98" t="s">
        <v>85</v>
      </c>
      <c r="B45" s="157" t="s">
        <v>40</v>
      </c>
      <c r="C45" s="157" t="s">
        <v>40</v>
      </c>
      <c r="D45" s="157" t="s">
        <v>40</v>
      </c>
      <c r="E45" s="157" t="s">
        <v>40</v>
      </c>
      <c r="F45" s="157" t="s">
        <v>40</v>
      </c>
      <c r="G45" s="63"/>
      <c r="H45" s="171"/>
      <c r="I45" s="172"/>
      <c r="J45" s="172"/>
      <c r="K45" s="172"/>
      <c r="L45" s="172"/>
      <c r="M45" s="172"/>
    </row>
    <row r="46" spans="1:13" ht="12" customHeight="1">
      <c r="A46" s="98"/>
      <c r="B46" s="78"/>
      <c r="C46" s="78"/>
      <c r="D46" s="78"/>
      <c r="E46" s="78"/>
      <c r="F46" s="78"/>
      <c r="H46" s="171"/>
      <c r="I46" s="172"/>
      <c r="J46" s="172"/>
      <c r="K46" s="172"/>
      <c r="L46" s="172"/>
      <c r="M46" s="172"/>
    </row>
    <row r="47" spans="1:13" ht="12" customHeight="1">
      <c r="A47" s="98" t="s">
        <v>86</v>
      </c>
      <c r="B47" s="157" t="s">
        <v>40</v>
      </c>
      <c r="C47" s="157" t="s">
        <v>40</v>
      </c>
      <c r="D47" s="157" t="s">
        <v>40</v>
      </c>
      <c r="E47" s="157" t="s">
        <v>40</v>
      </c>
      <c r="F47" s="157" t="s">
        <v>40</v>
      </c>
      <c r="G47" s="64"/>
      <c r="H47" s="171"/>
      <c r="I47" s="172"/>
      <c r="J47" s="172"/>
      <c r="K47" s="172"/>
      <c r="L47" s="172"/>
      <c r="M47" s="172"/>
    </row>
    <row r="48" spans="1:13" ht="12" customHeight="1">
      <c r="A48" s="101" t="s">
        <v>31</v>
      </c>
      <c r="B48" s="157" t="s">
        <v>40</v>
      </c>
      <c r="C48" s="157" t="s">
        <v>40</v>
      </c>
      <c r="D48" s="157" t="s">
        <v>40</v>
      </c>
      <c r="E48" s="157" t="s">
        <v>40</v>
      </c>
      <c r="F48" s="157" t="s">
        <v>40</v>
      </c>
      <c r="G48" s="64"/>
      <c r="H48" s="171"/>
      <c r="I48" s="172"/>
      <c r="J48" s="172"/>
      <c r="K48" s="172"/>
      <c r="L48" s="172"/>
      <c r="M48" s="172"/>
    </row>
    <row r="49" spans="1:13" ht="12" customHeight="1">
      <c r="A49" s="101" t="s">
        <v>32</v>
      </c>
      <c r="B49" s="157" t="s">
        <v>40</v>
      </c>
      <c r="C49" s="157" t="s">
        <v>40</v>
      </c>
      <c r="D49" s="157" t="s">
        <v>40</v>
      </c>
      <c r="E49" s="157" t="s">
        <v>40</v>
      </c>
      <c r="F49" s="157" t="s">
        <v>40</v>
      </c>
      <c r="G49" s="64"/>
      <c r="H49" s="171"/>
      <c r="I49" s="172"/>
      <c r="J49" s="172"/>
      <c r="K49" s="172"/>
      <c r="L49" s="172"/>
      <c r="M49" s="172"/>
    </row>
    <row r="50" spans="1:13" ht="12" customHeight="1">
      <c r="A50" s="101" t="s">
        <v>39</v>
      </c>
      <c r="B50" s="157" t="s">
        <v>40</v>
      </c>
      <c r="C50" s="157" t="s">
        <v>40</v>
      </c>
      <c r="D50" s="157" t="s">
        <v>40</v>
      </c>
      <c r="E50" s="157" t="s">
        <v>40</v>
      </c>
      <c r="F50" s="157" t="s">
        <v>40</v>
      </c>
      <c r="G50" s="64"/>
      <c r="H50" s="171"/>
      <c r="I50" s="172"/>
      <c r="J50" s="172"/>
      <c r="K50" s="172"/>
      <c r="L50" s="172"/>
      <c r="M50" s="172"/>
    </row>
    <row r="51" spans="1:13" ht="12" customHeight="1">
      <c r="A51" s="101" t="s">
        <v>33</v>
      </c>
      <c r="B51" s="157" t="s">
        <v>40</v>
      </c>
      <c r="C51" s="157" t="s">
        <v>40</v>
      </c>
      <c r="D51" s="157" t="s">
        <v>40</v>
      </c>
      <c r="E51" s="157" t="s">
        <v>40</v>
      </c>
      <c r="F51" s="157" t="s">
        <v>40</v>
      </c>
      <c r="G51" s="64"/>
      <c r="H51" s="171"/>
      <c r="I51" s="172"/>
      <c r="J51" s="172"/>
      <c r="K51" s="172"/>
      <c r="L51" s="172"/>
      <c r="M51" s="172"/>
    </row>
    <row r="52" spans="1:13" ht="12" customHeight="1">
      <c r="A52" s="101" t="s">
        <v>65</v>
      </c>
      <c r="B52" s="157" t="s">
        <v>40</v>
      </c>
      <c r="C52" s="157" t="s">
        <v>40</v>
      </c>
      <c r="D52" s="157" t="s">
        <v>40</v>
      </c>
      <c r="E52" s="157" t="s">
        <v>40</v>
      </c>
      <c r="F52" s="157" t="s">
        <v>40</v>
      </c>
      <c r="G52" s="64"/>
      <c r="H52" s="171"/>
      <c r="I52" s="172"/>
      <c r="J52" s="172"/>
      <c r="K52" s="172"/>
      <c r="L52" s="172"/>
      <c r="M52" s="172"/>
    </row>
    <row r="53" spans="1:13" ht="12" customHeight="1">
      <c r="A53" s="103" t="s">
        <v>74</v>
      </c>
      <c r="B53" s="157" t="s">
        <v>40</v>
      </c>
      <c r="C53" s="157" t="s">
        <v>40</v>
      </c>
      <c r="D53" s="157" t="s">
        <v>40</v>
      </c>
      <c r="E53" s="157" t="s">
        <v>40</v>
      </c>
      <c r="F53" s="157" t="s">
        <v>40</v>
      </c>
      <c r="G53" s="64"/>
      <c r="H53" s="171"/>
      <c r="I53" s="172"/>
      <c r="J53" s="172"/>
      <c r="K53" s="172"/>
      <c r="L53" s="172"/>
      <c r="M53" s="172"/>
    </row>
    <row r="54" spans="1:13" ht="12" customHeight="1">
      <c r="A54" s="101" t="s">
        <v>75</v>
      </c>
      <c r="B54" s="157" t="s">
        <v>40</v>
      </c>
      <c r="C54" s="157" t="s">
        <v>40</v>
      </c>
      <c r="D54" s="157" t="s">
        <v>40</v>
      </c>
      <c r="E54" s="157" t="s">
        <v>40</v>
      </c>
      <c r="F54" s="157" t="s">
        <v>40</v>
      </c>
      <c r="G54" s="64"/>
      <c r="H54" s="171"/>
      <c r="I54" s="172"/>
      <c r="J54" s="172"/>
      <c r="K54" s="172"/>
      <c r="L54" s="172"/>
      <c r="M54" s="172"/>
    </row>
    <row r="55" spans="1:13" ht="12" customHeight="1">
      <c r="A55" s="101" t="s">
        <v>66</v>
      </c>
      <c r="B55" s="157" t="s">
        <v>40</v>
      </c>
      <c r="C55" s="157" t="s">
        <v>40</v>
      </c>
      <c r="D55" s="157" t="s">
        <v>40</v>
      </c>
      <c r="E55" s="157" t="s">
        <v>40</v>
      </c>
      <c r="F55" s="157" t="s">
        <v>40</v>
      </c>
      <c r="G55" s="64"/>
      <c r="H55" s="171"/>
      <c r="I55" s="172"/>
      <c r="J55" s="172"/>
      <c r="K55" s="172"/>
      <c r="L55" s="172"/>
      <c r="M55" s="172"/>
    </row>
    <row r="56" spans="1:13" ht="12" customHeight="1">
      <c r="A56" s="101"/>
      <c r="B56" s="78"/>
      <c r="C56" s="78"/>
      <c r="D56" s="78"/>
      <c r="E56" s="78"/>
      <c r="F56" s="78"/>
      <c r="G56" s="64"/>
      <c r="H56" s="171"/>
      <c r="I56" s="172"/>
      <c r="J56" s="172"/>
      <c r="K56" s="172"/>
      <c r="L56" s="172"/>
      <c r="M56" s="172"/>
    </row>
    <row r="57" spans="1:13" ht="12" customHeight="1">
      <c r="A57" s="98" t="s">
        <v>2</v>
      </c>
      <c r="B57" s="157" t="s">
        <v>40</v>
      </c>
      <c r="C57" s="157" t="s">
        <v>40</v>
      </c>
      <c r="D57" s="157" t="s">
        <v>40</v>
      </c>
      <c r="E57" s="157" t="s">
        <v>40</v>
      </c>
      <c r="F57" s="157" t="s">
        <v>40</v>
      </c>
      <c r="G57" s="64"/>
      <c r="H57" s="171"/>
      <c r="I57" s="172"/>
      <c r="J57" s="172"/>
      <c r="K57" s="172"/>
      <c r="L57" s="172"/>
      <c r="M57" s="172"/>
    </row>
    <row r="58" spans="1:13" ht="12" customHeight="1">
      <c r="A58" s="104" t="s">
        <v>98</v>
      </c>
      <c r="B58" s="78"/>
      <c r="C58" s="78"/>
      <c r="D58" s="78"/>
      <c r="E58" s="78"/>
      <c r="F58" s="78"/>
    </row>
    <row r="59" spans="1:13" ht="12" customHeight="1">
      <c r="A59" s="89" t="s">
        <v>151</v>
      </c>
      <c r="B59" s="78"/>
      <c r="C59" s="78"/>
      <c r="D59" s="78"/>
      <c r="E59" s="78"/>
      <c r="F59" s="78"/>
    </row>
    <row r="60" spans="1:13">
      <c r="B60" s="78"/>
      <c r="C60" s="78"/>
      <c r="D60" s="78"/>
      <c r="E60" s="78"/>
      <c r="F60" s="78"/>
    </row>
    <row r="61" spans="1:13">
      <c r="B61" s="78"/>
      <c r="C61" s="78"/>
      <c r="D61" s="78"/>
      <c r="E61" s="78"/>
      <c r="F61" s="78"/>
    </row>
    <row r="62" spans="1:13">
      <c r="B62" s="78"/>
      <c r="C62" s="78"/>
      <c r="D62" s="78"/>
      <c r="E62" s="78"/>
      <c r="F62" s="78"/>
    </row>
    <row r="63" spans="1:13">
      <c r="B63" s="78"/>
      <c r="C63" s="78"/>
      <c r="D63" s="78"/>
      <c r="E63" s="78"/>
      <c r="F63" s="78"/>
    </row>
    <row r="64" spans="1:13">
      <c r="B64" s="78"/>
      <c r="C64" s="78"/>
      <c r="D64" s="78"/>
      <c r="E64" s="78"/>
      <c r="F64" s="78"/>
    </row>
    <row r="65" spans="2:6">
      <c r="B65" s="78"/>
      <c r="C65" s="78"/>
      <c r="D65" s="78"/>
      <c r="E65" s="78"/>
      <c r="F65" s="78"/>
    </row>
    <row r="66" spans="2:6">
      <c r="B66" s="78"/>
      <c r="C66" s="78"/>
      <c r="D66" s="78"/>
      <c r="E66" s="78"/>
      <c r="F66" s="78"/>
    </row>
    <row r="67" spans="2:6">
      <c r="B67" s="78"/>
      <c r="C67" s="78"/>
      <c r="D67" s="78"/>
      <c r="E67" s="78"/>
      <c r="F67" s="78"/>
    </row>
  </sheetData>
  <mergeCells count="11">
    <mergeCell ref="B9:F9"/>
    <mergeCell ref="A1:F1"/>
    <mergeCell ref="B34:F34"/>
    <mergeCell ref="A4:A7"/>
    <mergeCell ref="B4:B6"/>
    <mergeCell ref="C4:F4"/>
    <mergeCell ref="C5:C6"/>
    <mergeCell ref="D5:D6"/>
    <mergeCell ref="E5:F5"/>
    <mergeCell ref="B7:F7"/>
    <mergeCell ref="A2:F2"/>
  </mergeCells>
  <phoneticPr fontId="13" type="noConversion"/>
  <hyperlinks>
    <hyperlink ref="A1:F2" location="Inhaltsverzeichnis!A28" display="4   Schulden der öffentlichen Fonds, Einrichtungen und Unternehmen des Staatssektors in Berlin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7" topLeftCell="A8" activePane="bottomLeft" state="frozen"/>
      <selection pane="bottomLeft" activeCell="A3" sqref="A3"/>
    </sheetView>
  </sheetViews>
  <sheetFormatPr baseColWidth="10" defaultRowHeight="13.2"/>
  <cols>
    <col min="1" max="1" width="37.6640625" customWidth="1"/>
    <col min="2" max="2" width="9" style="30" customWidth="1"/>
    <col min="3" max="3" width="7.33203125" style="30" bestFit="1" customWidth="1"/>
    <col min="4" max="4" width="8.33203125" style="30" bestFit="1" customWidth="1"/>
    <col min="5" max="5" width="8.44140625" style="30" bestFit="1" customWidth="1"/>
    <col min="6" max="6" width="8.6640625" style="30" bestFit="1" customWidth="1"/>
  </cols>
  <sheetData>
    <row r="1" spans="1:13" ht="12.75" customHeight="1">
      <c r="A1" s="256" t="s">
        <v>157</v>
      </c>
      <c r="B1" s="256"/>
      <c r="C1" s="256"/>
      <c r="D1" s="256"/>
      <c r="E1" s="256"/>
      <c r="F1" s="256"/>
    </row>
    <row r="2" spans="1:13">
      <c r="A2" s="256" t="s">
        <v>215</v>
      </c>
      <c r="B2" s="256"/>
      <c r="C2" s="256"/>
      <c r="D2" s="256"/>
      <c r="E2" s="256"/>
      <c r="F2" s="256"/>
    </row>
    <row r="3" spans="1:13">
      <c r="A3" s="69"/>
      <c r="B3" s="153"/>
      <c r="C3" s="153"/>
      <c r="D3" s="153"/>
      <c r="E3" s="153"/>
      <c r="F3" s="153"/>
    </row>
    <row r="4" spans="1:13" s="21" customFormat="1">
      <c r="A4" s="305" t="s">
        <v>68</v>
      </c>
      <c r="B4" s="293" t="s">
        <v>155</v>
      </c>
      <c r="C4" s="301" t="s">
        <v>49</v>
      </c>
      <c r="D4" s="301"/>
      <c r="E4" s="301"/>
      <c r="F4" s="302"/>
    </row>
    <row r="5" spans="1:13" s="21" customFormat="1" ht="22.95" customHeight="1">
      <c r="A5" s="305"/>
      <c r="B5" s="301"/>
      <c r="C5" s="301" t="s">
        <v>116</v>
      </c>
      <c r="D5" s="275" t="s">
        <v>38</v>
      </c>
      <c r="E5" s="301" t="s">
        <v>5</v>
      </c>
      <c r="F5" s="302"/>
    </row>
    <row r="6" spans="1:13" s="21" customFormat="1">
      <c r="A6" s="305"/>
      <c r="B6" s="301"/>
      <c r="C6" s="301"/>
      <c r="D6" s="273"/>
      <c r="E6" s="154" t="s">
        <v>4</v>
      </c>
      <c r="F6" s="155" t="s">
        <v>115</v>
      </c>
    </row>
    <row r="7" spans="1:13" s="21" customFormat="1">
      <c r="A7" s="305"/>
      <c r="B7" s="299" t="s">
        <v>36</v>
      </c>
      <c r="C7" s="299"/>
      <c r="D7" s="299"/>
      <c r="E7" s="299"/>
      <c r="F7" s="260"/>
    </row>
    <row r="8" spans="1:13" ht="12" customHeight="1">
      <c r="A8" s="30"/>
    </row>
    <row r="9" spans="1:13" ht="12" customHeight="1">
      <c r="A9" s="30"/>
      <c r="B9" s="304" t="s">
        <v>131</v>
      </c>
      <c r="C9" s="304"/>
      <c r="D9" s="304"/>
      <c r="E9" s="304"/>
      <c r="F9" s="304"/>
    </row>
    <row r="10" spans="1:13" ht="12" customHeight="1">
      <c r="A10" s="98" t="s">
        <v>58</v>
      </c>
      <c r="B10" s="157" t="s">
        <v>40</v>
      </c>
      <c r="C10" s="157" t="s">
        <v>40</v>
      </c>
      <c r="D10" s="157" t="s">
        <v>40</v>
      </c>
      <c r="E10" s="157" t="s">
        <v>40</v>
      </c>
      <c r="F10" s="157" t="s">
        <v>40</v>
      </c>
      <c r="H10" s="173"/>
      <c r="I10" s="174"/>
      <c r="J10" s="174"/>
      <c r="K10" s="174"/>
      <c r="L10" s="174"/>
      <c r="M10" s="174"/>
    </row>
    <row r="11" spans="1:13" ht="12" customHeight="1">
      <c r="A11" s="99"/>
      <c r="B11" s="78"/>
      <c r="C11" s="78"/>
      <c r="D11" s="78"/>
      <c r="E11" s="78"/>
      <c r="F11" s="78"/>
      <c r="H11" s="173"/>
      <c r="I11" s="174"/>
      <c r="J11" s="174"/>
      <c r="K11" s="174"/>
      <c r="L11" s="174"/>
      <c r="M11" s="174"/>
    </row>
    <row r="12" spans="1:13" ht="12" customHeight="1">
      <c r="A12" s="98" t="s">
        <v>80</v>
      </c>
      <c r="B12" s="157">
        <v>3932</v>
      </c>
      <c r="C12" s="157">
        <v>1240</v>
      </c>
      <c r="D12" s="157">
        <v>2024</v>
      </c>
      <c r="E12" s="157">
        <v>668</v>
      </c>
      <c r="F12" s="157">
        <v>668</v>
      </c>
      <c r="G12" s="159"/>
      <c r="H12" s="173"/>
      <c r="I12" s="174"/>
      <c r="J12" s="174"/>
      <c r="K12" s="174"/>
      <c r="L12" s="174"/>
      <c r="M12" s="174"/>
    </row>
    <row r="13" spans="1:13" ht="12" customHeight="1">
      <c r="A13" s="100" t="s">
        <v>81</v>
      </c>
      <c r="B13" s="78">
        <v>3932</v>
      </c>
      <c r="C13" s="78">
        <v>1240</v>
      </c>
      <c r="D13" s="78">
        <v>2024</v>
      </c>
      <c r="E13" s="78">
        <v>668</v>
      </c>
      <c r="F13" s="78">
        <v>668</v>
      </c>
      <c r="H13" s="173"/>
      <c r="I13" s="174"/>
      <c r="J13" s="174"/>
      <c r="K13" s="174"/>
      <c r="L13" s="174"/>
      <c r="M13" s="174"/>
    </row>
    <row r="14" spans="1:13" ht="12" customHeight="1">
      <c r="A14" s="101" t="s">
        <v>82</v>
      </c>
      <c r="B14" s="78">
        <v>3932</v>
      </c>
      <c r="C14" s="78">
        <v>1240</v>
      </c>
      <c r="D14" s="78">
        <v>2024</v>
      </c>
      <c r="E14" s="78">
        <v>668</v>
      </c>
      <c r="F14" s="78">
        <v>668</v>
      </c>
      <c r="H14" s="173"/>
      <c r="I14" s="174"/>
      <c r="J14" s="174"/>
      <c r="K14" s="174"/>
      <c r="L14" s="174"/>
      <c r="M14" s="174"/>
    </row>
    <row r="15" spans="1:13" ht="12" customHeight="1">
      <c r="A15" s="100" t="s">
        <v>78</v>
      </c>
      <c r="B15" s="78" t="s">
        <v>40</v>
      </c>
      <c r="C15" s="78" t="s">
        <v>40</v>
      </c>
      <c r="D15" s="78" t="s">
        <v>40</v>
      </c>
      <c r="E15" s="78" t="s">
        <v>40</v>
      </c>
      <c r="F15" s="78" t="s">
        <v>40</v>
      </c>
      <c r="H15" s="173"/>
      <c r="I15" s="174"/>
      <c r="J15" s="174"/>
      <c r="K15" s="174"/>
      <c r="L15" s="174"/>
      <c r="M15" s="174"/>
    </row>
    <row r="16" spans="1:13" ht="12" customHeight="1">
      <c r="A16" s="100" t="s">
        <v>79</v>
      </c>
      <c r="B16" s="78" t="s">
        <v>40</v>
      </c>
      <c r="C16" s="78" t="s">
        <v>40</v>
      </c>
      <c r="D16" s="78" t="s">
        <v>40</v>
      </c>
      <c r="E16" s="78" t="s">
        <v>40</v>
      </c>
      <c r="F16" s="78" t="s">
        <v>40</v>
      </c>
      <c r="H16" s="173"/>
      <c r="I16" s="174"/>
      <c r="J16" s="174"/>
      <c r="K16" s="174"/>
      <c r="L16" s="174"/>
      <c r="M16" s="174"/>
    </row>
    <row r="17" spans="1:13" ht="12" customHeight="1">
      <c r="A17" s="101" t="s">
        <v>82</v>
      </c>
      <c r="B17" s="78" t="s">
        <v>40</v>
      </c>
      <c r="C17" s="78" t="s">
        <v>40</v>
      </c>
      <c r="D17" s="78" t="s">
        <v>40</v>
      </c>
      <c r="E17" s="78" t="s">
        <v>40</v>
      </c>
      <c r="F17" s="78" t="s">
        <v>40</v>
      </c>
      <c r="H17" s="173"/>
      <c r="I17" s="174"/>
      <c r="J17" s="174"/>
      <c r="K17" s="174"/>
      <c r="L17" s="174"/>
      <c r="M17" s="174"/>
    </row>
    <row r="18" spans="1:13" ht="12" customHeight="1">
      <c r="A18" s="101"/>
      <c r="B18" s="78"/>
      <c r="C18" s="78"/>
      <c r="D18" s="78"/>
      <c r="E18" s="78"/>
      <c r="F18" s="78"/>
      <c r="H18" s="173"/>
      <c r="I18" s="174"/>
      <c r="J18" s="174"/>
      <c r="K18" s="174"/>
      <c r="L18" s="174"/>
      <c r="M18" s="174"/>
    </row>
    <row r="19" spans="1:13" ht="12" customHeight="1">
      <c r="A19" s="102" t="s">
        <v>84</v>
      </c>
      <c r="B19" s="78"/>
      <c r="C19" s="78"/>
      <c r="D19" s="78"/>
      <c r="E19" s="78"/>
      <c r="F19" s="78"/>
      <c r="H19" s="173"/>
      <c r="I19" s="174"/>
      <c r="J19" s="174"/>
      <c r="K19" s="174"/>
      <c r="L19" s="174"/>
      <c r="M19" s="174"/>
    </row>
    <row r="20" spans="1:13" ht="12" customHeight="1">
      <c r="A20" s="98" t="s">
        <v>85</v>
      </c>
      <c r="B20" s="157">
        <v>3932</v>
      </c>
      <c r="C20" s="157">
        <v>1240</v>
      </c>
      <c r="D20" s="157">
        <v>2024</v>
      </c>
      <c r="E20" s="157">
        <v>668</v>
      </c>
      <c r="F20" s="157">
        <v>668</v>
      </c>
      <c r="H20" s="173"/>
      <c r="I20" s="174"/>
      <c r="J20" s="174"/>
      <c r="K20" s="174"/>
      <c r="L20" s="174"/>
      <c r="M20" s="174"/>
    </row>
    <row r="21" spans="1:13" ht="12" customHeight="1">
      <c r="A21" s="98"/>
      <c r="B21" s="87"/>
      <c r="C21" s="87"/>
      <c r="D21" s="87"/>
      <c r="E21" s="87"/>
      <c r="F21" s="87"/>
      <c r="H21" s="173"/>
      <c r="I21" s="174"/>
      <c r="J21" s="174"/>
      <c r="K21" s="174"/>
      <c r="L21" s="174"/>
      <c r="M21" s="174"/>
    </row>
    <row r="22" spans="1:13" ht="12" customHeight="1">
      <c r="A22" s="98" t="s">
        <v>86</v>
      </c>
      <c r="B22" s="157">
        <v>272</v>
      </c>
      <c r="C22" s="78" t="s">
        <v>40</v>
      </c>
      <c r="D22" s="78" t="s">
        <v>40</v>
      </c>
      <c r="E22" s="157">
        <v>272</v>
      </c>
      <c r="F22" s="157">
        <v>7</v>
      </c>
      <c r="H22" s="173"/>
      <c r="I22" s="174"/>
      <c r="J22" s="174"/>
      <c r="K22" s="174"/>
      <c r="L22" s="174"/>
      <c r="M22" s="174"/>
    </row>
    <row r="23" spans="1:13" ht="12" customHeight="1">
      <c r="A23" s="101" t="s">
        <v>31</v>
      </c>
      <c r="B23" s="78" t="s">
        <v>40</v>
      </c>
      <c r="C23" s="78" t="s">
        <v>40</v>
      </c>
      <c r="D23" s="78" t="s">
        <v>40</v>
      </c>
      <c r="E23" s="78" t="s">
        <v>40</v>
      </c>
      <c r="F23" s="78" t="s">
        <v>40</v>
      </c>
      <c r="H23" s="173"/>
      <c r="I23" s="174"/>
      <c r="J23" s="174"/>
      <c r="K23" s="174"/>
      <c r="L23" s="174"/>
      <c r="M23" s="174"/>
    </row>
    <row r="24" spans="1:13" ht="12" customHeight="1">
      <c r="A24" s="101" t="s">
        <v>32</v>
      </c>
      <c r="B24" s="78">
        <v>7</v>
      </c>
      <c r="C24" s="78" t="s">
        <v>40</v>
      </c>
      <c r="D24" s="78" t="s">
        <v>40</v>
      </c>
      <c r="E24" s="78">
        <v>7</v>
      </c>
      <c r="F24" s="78">
        <v>7</v>
      </c>
      <c r="H24" s="173"/>
      <c r="I24" s="174"/>
      <c r="J24" s="174"/>
      <c r="K24" s="174"/>
      <c r="L24" s="174"/>
      <c r="M24" s="174"/>
    </row>
    <row r="25" spans="1:13" ht="12" customHeight="1">
      <c r="A25" s="101" t="s">
        <v>39</v>
      </c>
      <c r="B25" s="78" t="s">
        <v>40</v>
      </c>
      <c r="C25" s="78" t="s">
        <v>40</v>
      </c>
      <c r="D25" s="78" t="s">
        <v>40</v>
      </c>
      <c r="E25" s="78" t="s">
        <v>40</v>
      </c>
      <c r="F25" s="78" t="s">
        <v>40</v>
      </c>
      <c r="H25" s="173"/>
      <c r="I25" s="174"/>
      <c r="J25" s="174"/>
      <c r="K25" s="174"/>
      <c r="L25" s="174"/>
      <c r="M25" s="174"/>
    </row>
    <row r="26" spans="1:13" ht="12" customHeight="1">
      <c r="A26" s="101" t="s">
        <v>33</v>
      </c>
      <c r="B26" s="78" t="s">
        <v>40</v>
      </c>
      <c r="C26" s="78" t="s">
        <v>40</v>
      </c>
      <c r="D26" s="78" t="s">
        <v>40</v>
      </c>
      <c r="E26" s="78" t="s">
        <v>40</v>
      </c>
      <c r="F26" s="78" t="s">
        <v>40</v>
      </c>
      <c r="H26" s="173"/>
      <c r="I26" s="174"/>
      <c r="J26" s="174"/>
      <c r="K26" s="174"/>
      <c r="L26" s="174"/>
      <c r="M26" s="174"/>
    </row>
    <row r="27" spans="1:13" ht="12" customHeight="1">
      <c r="A27" s="101" t="s">
        <v>65</v>
      </c>
      <c r="B27" s="78" t="s">
        <v>40</v>
      </c>
      <c r="C27" s="78" t="s">
        <v>40</v>
      </c>
      <c r="D27" s="78" t="s">
        <v>40</v>
      </c>
      <c r="E27" s="78" t="s">
        <v>40</v>
      </c>
      <c r="F27" s="78" t="s">
        <v>40</v>
      </c>
      <c r="H27" s="173"/>
      <c r="I27" s="174"/>
      <c r="J27" s="174"/>
      <c r="K27" s="174"/>
      <c r="L27" s="174"/>
      <c r="M27" s="174"/>
    </row>
    <row r="28" spans="1:13" ht="12" customHeight="1">
      <c r="A28" s="133" t="s">
        <v>162</v>
      </c>
      <c r="B28" s="78"/>
      <c r="C28" s="78"/>
      <c r="D28" s="78"/>
      <c r="E28" s="78"/>
      <c r="F28" s="78"/>
      <c r="H28" s="173"/>
      <c r="I28" s="174"/>
      <c r="J28" s="174"/>
      <c r="K28" s="174"/>
      <c r="L28" s="174"/>
      <c r="M28" s="174"/>
    </row>
    <row r="29" spans="1:13" ht="12" customHeight="1">
      <c r="A29" s="134" t="s">
        <v>88</v>
      </c>
      <c r="B29" s="78" t="s">
        <v>40</v>
      </c>
      <c r="C29" s="78" t="s">
        <v>40</v>
      </c>
      <c r="D29" s="78" t="s">
        <v>40</v>
      </c>
      <c r="E29" s="78" t="s">
        <v>40</v>
      </c>
      <c r="F29" s="78" t="s">
        <v>40</v>
      </c>
      <c r="H29" s="173"/>
      <c r="I29" s="174"/>
      <c r="J29" s="174"/>
      <c r="K29" s="174"/>
      <c r="L29" s="174"/>
      <c r="M29" s="174"/>
    </row>
    <row r="30" spans="1:13" ht="12" customHeight="1">
      <c r="A30" s="101" t="s">
        <v>66</v>
      </c>
      <c r="B30" s="78">
        <v>265</v>
      </c>
      <c r="C30" s="78" t="s">
        <v>40</v>
      </c>
      <c r="D30" s="78" t="s">
        <v>40</v>
      </c>
      <c r="E30" s="78">
        <v>265</v>
      </c>
      <c r="F30" s="78" t="s">
        <v>40</v>
      </c>
      <c r="H30" s="173"/>
      <c r="I30" s="174"/>
      <c r="J30" s="174"/>
      <c r="K30" s="174"/>
      <c r="L30" s="174"/>
      <c r="M30" s="174"/>
    </row>
    <row r="31" spans="1:13" ht="12" customHeight="1">
      <c r="A31" s="101"/>
      <c r="B31" s="87"/>
      <c r="C31" s="87"/>
      <c r="D31" s="87"/>
      <c r="E31" s="87"/>
      <c r="F31" s="87"/>
      <c r="H31" s="173"/>
      <c r="I31" s="174"/>
      <c r="J31" s="174"/>
      <c r="K31" s="174"/>
      <c r="L31" s="174"/>
      <c r="M31" s="174"/>
    </row>
    <row r="32" spans="1:13" ht="12" customHeight="1">
      <c r="A32" s="98" t="s">
        <v>2</v>
      </c>
      <c r="B32" s="157">
        <v>4204</v>
      </c>
      <c r="C32" s="157">
        <v>1240</v>
      </c>
      <c r="D32" s="157">
        <v>2024</v>
      </c>
      <c r="E32" s="157">
        <v>940</v>
      </c>
      <c r="F32" s="157">
        <v>675</v>
      </c>
      <c r="H32" s="173"/>
      <c r="I32" s="174"/>
      <c r="J32" s="174"/>
      <c r="K32" s="174"/>
      <c r="L32" s="174"/>
      <c r="M32" s="174"/>
    </row>
    <row r="33" spans="1:13" ht="12" customHeight="1">
      <c r="A33" s="30"/>
      <c r="B33" s="228"/>
      <c r="C33" s="228"/>
      <c r="D33" s="228"/>
      <c r="E33" s="228"/>
      <c r="F33" s="228"/>
      <c r="G33" s="229"/>
      <c r="H33" s="173"/>
      <c r="I33" s="174"/>
      <c r="J33" s="174"/>
      <c r="K33" s="174"/>
      <c r="L33" s="174"/>
      <c r="M33" s="174"/>
    </row>
    <row r="34" spans="1:13" ht="12" customHeight="1">
      <c r="A34" s="30"/>
      <c r="B34" s="304" t="s">
        <v>132</v>
      </c>
      <c r="C34" s="304"/>
      <c r="D34" s="304"/>
      <c r="E34" s="304"/>
      <c r="F34" s="304"/>
      <c r="H34" s="173"/>
      <c r="I34" s="174"/>
      <c r="J34" s="174"/>
      <c r="K34" s="174"/>
      <c r="L34" s="174"/>
      <c r="M34" s="174"/>
    </row>
    <row r="35" spans="1:13" ht="12" customHeight="1">
      <c r="A35" s="98" t="s">
        <v>58</v>
      </c>
      <c r="B35" s="157" t="s">
        <v>40</v>
      </c>
      <c r="C35" s="157" t="s">
        <v>40</v>
      </c>
      <c r="D35" s="157" t="s">
        <v>40</v>
      </c>
      <c r="E35" s="157" t="s">
        <v>40</v>
      </c>
      <c r="F35" s="157" t="s">
        <v>40</v>
      </c>
      <c r="H35" s="173"/>
      <c r="I35" s="174"/>
      <c r="J35" s="174"/>
      <c r="K35" s="174"/>
      <c r="L35" s="174"/>
      <c r="M35" s="174"/>
    </row>
    <row r="36" spans="1:13" ht="12" customHeight="1">
      <c r="A36" s="99"/>
      <c r="B36" s="78"/>
      <c r="C36" s="78"/>
      <c r="D36" s="78"/>
      <c r="E36" s="78"/>
      <c r="F36" s="78"/>
      <c r="H36" s="173"/>
      <c r="I36" s="174"/>
      <c r="J36" s="174"/>
      <c r="K36" s="174"/>
      <c r="L36" s="174"/>
      <c r="M36" s="174"/>
    </row>
    <row r="37" spans="1:13" ht="12" customHeight="1">
      <c r="A37" s="98" t="s">
        <v>80</v>
      </c>
      <c r="B37" s="157" t="s">
        <v>40</v>
      </c>
      <c r="C37" s="157" t="s">
        <v>40</v>
      </c>
      <c r="D37" s="157" t="s">
        <v>40</v>
      </c>
      <c r="E37" s="157" t="s">
        <v>40</v>
      </c>
      <c r="F37" s="157" t="s">
        <v>40</v>
      </c>
      <c r="H37" s="173"/>
      <c r="I37" s="174"/>
      <c r="J37" s="174"/>
      <c r="K37" s="174"/>
      <c r="L37" s="174"/>
      <c r="M37" s="174"/>
    </row>
    <row r="38" spans="1:13" ht="12" customHeight="1">
      <c r="A38" s="100" t="s">
        <v>81</v>
      </c>
      <c r="B38" s="78" t="s">
        <v>40</v>
      </c>
      <c r="C38" s="78" t="s">
        <v>40</v>
      </c>
      <c r="D38" s="78" t="s">
        <v>40</v>
      </c>
      <c r="E38" s="78" t="s">
        <v>40</v>
      </c>
      <c r="F38" s="78" t="s">
        <v>40</v>
      </c>
      <c r="H38" s="173"/>
      <c r="I38" s="174"/>
      <c r="J38" s="174"/>
      <c r="K38" s="174"/>
      <c r="L38" s="174"/>
      <c r="M38" s="174"/>
    </row>
    <row r="39" spans="1:13" ht="12" customHeight="1">
      <c r="A39" s="101" t="s">
        <v>82</v>
      </c>
      <c r="B39" s="78" t="s">
        <v>40</v>
      </c>
      <c r="C39" s="78" t="s">
        <v>40</v>
      </c>
      <c r="D39" s="78" t="s">
        <v>40</v>
      </c>
      <c r="E39" s="78" t="s">
        <v>40</v>
      </c>
      <c r="F39" s="78" t="s">
        <v>40</v>
      </c>
      <c r="H39" s="173"/>
      <c r="I39" s="174"/>
      <c r="J39" s="174"/>
      <c r="K39" s="174"/>
      <c r="L39" s="174"/>
      <c r="M39" s="174"/>
    </row>
    <row r="40" spans="1:13" ht="12" customHeight="1">
      <c r="A40" s="100" t="s">
        <v>78</v>
      </c>
      <c r="B40" s="78" t="s">
        <v>40</v>
      </c>
      <c r="C40" s="78" t="s">
        <v>40</v>
      </c>
      <c r="D40" s="78" t="s">
        <v>40</v>
      </c>
      <c r="E40" s="78" t="s">
        <v>40</v>
      </c>
      <c r="F40" s="78" t="s">
        <v>40</v>
      </c>
      <c r="H40" s="173"/>
      <c r="I40" s="174"/>
      <c r="J40" s="174"/>
      <c r="K40" s="174"/>
      <c r="L40" s="174"/>
      <c r="M40" s="174"/>
    </row>
    <row r="41" spans="1:13" ht="12" customHeight="1">
      <c r="A41" s="100" t="s">
        <v>79</v>
      </c>
      <c r="B41" s="78" t="s">
        <v>40</v>
      </c>
      <c r="C41" s="78" t="s">
        <v>40</v>
      </c>
      <c r="D41" s="78" t="s">
        <v>40</v>
      </c>
      <c r="E41" s="78" t="s">
        <v>40</v>
      </c>
      <c r="F41" s="78" t="s">
        <v>40</v>
      </c>
      <c r="H41" s="173"/>
      <c r="I41" s="174"/>
      <c r="J41" s="174"/>
      <c r="K41" s="174"/>
      <c r="L41" s="174"/>
      <c r="M41" s="174"/>
    </row>
    <row r="42" spans="1:13" ht="12" customHeight="1">
      <c r="A42" s="101" t="s">
        <v>82</v>
      </c>
      <c r="B42" s="78" t="s">
        <v>40</v>
      </c>
      <c r="C42" s="78" t="s">
        <v>40</v>
      </c>
      <c r="D42" s="78" t="s">
        <v>40</v>
      </c>
      <c r="E42" s="78" t="s">
        <v>40</v>
      </c>
      <c r="F42" s="78" t="s">
        <v>40</v>
      </c>
      <c r="H42" s="173"/>
      <c r="I42" s="174"/>
      <c r="J42" s="174"/>
      <c r="K42" s="174"/>
      <c r="L42" s="174"/>
      <c r="M42" s="174"/>
    </row>
    <row r="43" spans="1:13" ht="12" customHeight="1">
      <c r="A43" s="101"/>
      <c r="B43" s="78"/>
      <c r="C43" s="78"/>
      <c r="D43" s="78"/>
      <c r="E43" s="78"/>
      <c r="F43" s="78"/>
      <c r="H43" s="173"/>
      <c r="I43" s="174"/>
      <c r="J43" s="174"/>
      <c r="K43" s="174"/>
      <c r="L43" s="174"/>
      <c r="M43" s="174"/>
    </row>
    <row r="44" spans="1:13" ht="12" customHeight="1">
      <c r="A44" s="102" t="s">
        <v>84</v>
      </c>
      <c r="B44" s="78"/>
      <c r="C44" s="78"/>
      <c r="D44" s="78"/>
      <c r="E44" s="78"/>
      <c r="F44" s="78"/>
      <c r="H44" s="173"/>
      <c r="I44" s="174"/>
      <c r="J44" s="174"/>
      <c r="K44" s="174"/>
      <c r="L44" s="174"/>
      <c r="M44" s="174"/>
    </row>
    <row r="45" spans="1:13" ht="12" customHeight="1">
      <c r="A45" s="98" t="s">
        <v>85</v>
      </c>
      <c r="B45" s="157" t="s">
        <v>40</v>
      </c>
      <c r="C45" s="157" t="s">
        <v>40</v>
      </c>
      <c r="D45" s="157" t="s">
        <v>40</v>
      </c>
      <c r="E45" s="157" t="s">
        <v>40</v>
      </c>
      <c r="F45" s="157" t="s">
        <v>40</v>
      </c>
      <c r="H45" s="173"/>
      <c r="I45" s="174"/>
      <c r="J45" s="174"/>
      <c r="K45" s="174"/>
      <c r="L45" s="174"/>
      <c r="M45" s="174"/>
    </row>
    <row r="46" spans="1:13" ht="12" customHeight="1">
      <c r="A46" s="98"/>
      <c r="B46" s="78"/>
      <c r="C46" s="78"/>
      <c r="D46" s="78"/>
      <c r="E46" s="78"/>
      <c r="F46" s="78"/>
      <c r="H46" s="173"/>
      <c r="I46" s="174"/>
      <c r="J46" s="174"/>
      <c r="K46" s="174"/>
      <c r="L46" s="174"/>
      <c r="M46" s="174"/>
    </row>
    <row r="47" spans="1:13" ht="12" customHeight="1">
      <c r="A47" s="98" t="s">
        <v>86</v>
      </c>
      <c r="B47" s="157" t="s">
        <v>40</v>
      </c>
      <c r="C47" s="157" t="s">
        <v>40</v>
      </c>
      <c r="D47" s="157" t="s">
        <v>40</v>
      </c>
      <c r="E47" s="157" t="s">
        <v>40</v>
      </c>
      <c r="F47" s="157" t="s">
        <v>40</v>
      </c>
      <c r="H47" s="173"/>
      <c r="I47" s="174"/>
      <c r="J47" s="174"/>
      <c r="K47" s="174"/>
      <c r="L47" s="174"/>
      <c r="M47" s="174"/>
    </row>
    <row r="48" spans="1:13" ht="12" customHeight="1">
      <c r="A48" s="101" t="s">
        <v>31</v>
      </c>
      <c r="B48" s="78" t="s">
        <v>40</v>
      </c>
      <c r="C48" s="78" t="s">
        <v>40</v>
      </c>
      <c r="D48" s="78" t="s">
        <v>40</v>
      </c>
      <c r="E48" s="78" t="s">
        <v>40</v>
      </c>
      <c r="F48" s="78" t="s">
        <v>40</v>
      </c>
      <c r="H48" s="173"/>
      <c r="I48" s="174"/>
      <c r="J48" s="174"/>
      <c r="K48" s="174"/>
      <c r="L48" s="174"/>
      <c r="M48" s="174"/>
    </row>
    <row r="49" spans="1:13" ht="12" customHeight="1">
      <c r="A49" s="101" t="s">
        <v>32</v>
      </c>
      <c r="B49" s="78" t="s">
        <v>40</v>
      </c>
      <c r="C49" s="78" t="s">
        <v>40</v>
      </c>
      <c r="D49" s="78" t="s">
        <v>40</v>
      </c>
      <c r="E49" s="78" t="s">
        <v>40</v>
      </c>
      <c r="F49" s="78" t="s">
        <v>40</v>
      </c>
      <c r="H49" s="173"/>
      <c r="I49" s="174"/>
      <c r="J49" s="174"/>
      <c r="K49" s="174"/>
      <c r="L49" s="174"/>
      <c r="M49" s="174"/>
    </row>
    <row r="50" spans="1:13" ht="12" customHeight="1">
      <c r="A50" s="101" t="s">
        <v>39</v>
      </c>
      <c r="B50" s="78" t="s">
        <v>40</v>
      </c>
      <c r="C50" s="78" t="s">
        <v>40</v>
      </c>
      <c r="D50" s="78" t="s">
        <v>40</v>
      </c>
      <c r="E50" s="78" t="s">
        <v>40</v>
      </c>
      <c r="F50" s="78" t="s">
        <v>40</v>
      </c>
      <c r="H50" s="173"/>
      <c r="I50" s="174"/>
      <c r="J50" s="174"/>
      <c r="K50" s="174"/>
      <c r="L50" s="174"/>
      <c r="M50" s="174"/>
    </row>
    <row r="51" spans="1:13" ht="12" customHeight="1">
      <c r="A51" s="101" t="s">
        <v>33</v>
      </c>
      <c r="B51" s="78" t="s">
        <v>40</v>
      </c>
      <c r="C51" s="78" t="s">
        <v>40</v>
      </c>
      <c r="D51" s="78" t="s">
        <v>40</v>
      </c>
      <c r="E51" s="78" t="s">
        <v>40</v>
      </c>
      <c r="F51" s="78" t="s">
        <v>40</v>
      </c>
      <c r="H51" s="173"/>
      <c r="I51" s="174"/>
      <c r="J51" s="174"/>
      <c r="K51" s="174"/>
      <c r="L51" s="174"/>
      <c r="M51" s="174"/>
    </row>
    <row r="52" spans="1:13" ht="12" customHeight="1">
      <c r="A52" s="101" t="s">
        <v>65</v>
      </c>
      <c r="B52" s="78" t="s">
        <v>40</v>
      </c>
      <c r="C52" s="78" t="s">
        <v>40</v>
      </c>
      <c r="D52" s="78" t="s">
        <v>40</v>
      </c>
      <c r="E52" s="78" t="s">
        <v>40</v>
      </c>
      <c r="F52" s="78" t="s">
        <v>40</v>
      </c>
      <c r="H52" s="173"/>
      <c r="I52" s="174"/>
      <c r="J52" s="174"/>
      <c r="K52" s="174"/>
      <c r="L52" s="174"/>
      <c r="M52" s="174"/>
    </row>
    <row r="53" spans="1:13" ht="12" customHeight="1">
      <c r="A53" s="103" t="s">
        <v>74</v>
      </c>
      <c r="B53" s="78"/>
      <c r="C53" s="78"/>
      <c r="D53" s="78"/>
      <c r="E53" s="78"/>
      <c r="F53" s="78"/>
      <c r="H53" s="173"/>
      <c r="I53" s="174"/>
      <c r="J53" s="174"/>
      <c r="K53" s="174"/>
      <c r="L53" s="174"/>
      <c r="M53" s="174"/>
    </row>
    <row r="54" spans="1:13" ht="12" customHeight="1">
      <c r="A54" s="101" t="s">
        <v>75</v>
      </c>
      <c r="B54" s="78" t="s">
        <v>40</v>
      </c>
      <c r="C54" s="78" t="s">
        <v>40</v>
      </c>
      <c r="D54" s="78" t="s">
        <v>40</v>
      </c>
      <c r="E54" s="78" t="s">
        <v>40</v>
      </c>
      <c r="F54" s="78" t="s">
        <v>40</v>
      </c>
      <c r="H54" s="173"/>
      <c r="I54" s="174"/>
      <c r="J54" s="174"/>
      <c r="K54" s="174"/>
      <c r="L54" s="174"/>
      <c r="M54" s="174"/>
    </row>
    <row r="55" spans="1:13" ht="12" customHeight="1">
      <c r="A55" s="101" t="s">
        <v>66</v>
      </c>
      <c r="B55" s="78" t="s">
        <v>40</v>
      </c>
      <c r="C55" s="78" t="s">
        <v>40</v>
      </c>
      <c r="D55" s="78" t="s">
        <v>40</v>
      </c>
      <c r="E55" s="78" t="s">
        <v>40</v>
      </c>
      <c r="F55" s="78" t="s">
        <v>40</v>
      </c>
      <c r="H55" s="173"/>
      <c r="I55" s="174"/>
      <c r="J55" s="174"/>
      <c r="K55" s="174"/>
      <c r="L55" s="174"/>
      <c r="M55" s="174"/>
    </row>
    <row r="56" spans="1:13" ht="12" customHeight="1">
      <c r="A56" s="101"/>
      <c r="B56" s="78"/>
      <c r="C56" s="78"/>
      <c r="D56" s="78"/>
      <c r="E56" s="78"/>
      <c r="F56" s="78"/>
      <c r="H56" s="173"/>
      <c r="I56" s="174"/>
      <c r="J56" s="174"/>
      <c r="K56" s="174"/>
      <c r="L56" s="174"/>
      <c r="M56" s="174"/>
    </row>
    <row r="57" spans="1:13" ht="12" customHeight="1">
      <c r="A57" s="98" t="s">
        <v>2</v>
      </c>
      <c r="B57" s="157" t="s">
        <v>40</v>
      </c>
      <c r="C57" s="157" t="s">
        <v>40</v>
      </c>
      <c r="D57" s="157" t="s">
        <v>40</v>
      </c>
      <c r="E57" s="157" t="s">
        <v>40</v>
      </c>
      <c r="F57" s="157" t="s">
        <v>40</v>
      </c>
      <c r="H57" s="173"/>
      <c r="I57" s="174"/>
      <c r="J57" s="174"/>
      <c r="K57" s="174"/>
      <c r="L57" s="174"/>
      <c r="M57" s="174"/>
    </row>
    <row r="58" spans="1:13" ht="12" customHeight="1">
      <c r="A58" s="104" t="s">
        <v>98</v>
      </c>
    </row>
    <row r="59" spans="1:13" ht="12" customHeight="1">
      <c r="A59" s="89" t="s">
        <v>151</v>
      </c>
    </row>
    <row r="60" spans="1:13">
      <c r="A60" s="30"/>
    </row>
    <row r="61" spans="1:13">
      <c r="A61" s="30"/>
    </row>
    <row r="62" spans="1:13">
      <c r="A62" s="30"/>
    </row>
    <row r="63" spans="1:13">
      <c r="A63" s="30"/>
    </row>
    <row r="64" spans="1:13">
      <c r="A64" s="30"/>
    </row>
    <row r="65" spans="1:1">
      <c r="A65" s="30"/>
    </row>
    <row r="66" spans="1:1">
      <c r="A66" s="30"/>
    </row>
    <row r="67" spans="1:1">
      <c r="A67" s="30"/>
    </row>
    <row r="68" spans="1:1">
      <c r="A68" s="30"/>
    </row>
    <row r="69" spans="1:1">
      <c r="A69" s="30"/>
    </row>
    <row r="70" spans="1:1">
      <c r="A70" s="30"/>
    </row>
    <row r="71" spans="1:1">
      <c r="A71" s="30"/>
    </row>
    <row r="72" spans="1:1">
      <c r="A72" s="30"/>
    </row>
  </sheetData>
  <mergeCells count="11">
    <mergeCell ref="B9:F9"/>
    <mergeCell ref="A1:F1"/>
    <mergeCell ref="B34:F34"/>
    <mergeCell ref="A4:A7"/>
    <mergeCell ref="B4:B6"/>
    <mergeCell ref="C4:F4"/>
    <mergeCell ref="C5:C6"/>
    <mergeCell ref="D5:D6"/>
    <mergeCell ref="E5:F5"/>
    <mergeCell ref="B7:F7"/>
    <mergeCell ref="A2:F2"/>
  </mergeCells>
  <phoneticPr fontId="13" type="noConversion"/>
  <hyperlinks>
    <hyperlink ref="A1:F2" location="Inhaltsverzeichnis!A30" display="4   Schulden der öffentlichen Fonds, Einrichtungen und Unternehmen des Staatssektors in Berlin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24"/>
  <sheetViews>
    <sheetView workbookViewId="0">
      <selection activeCell="A3" sqref="A3"/>
    </sheetView>
  </sheetViews>
  <sheetFormatPr baseColWidth="10" defaultColWidth="10.88671875" defaultRowHeight="13.2"/>
  <cols>
    <col min="1" max="1" width="36.44140625" style="30" bestFit="1" customWidth="1"/>
    <col min="2" max="2" width="10.88671875" style="30"/>
    <col min="3" max="4" width="9.6640625" style="30" customWidth="1"/>
    <col min="5" max="5" width="9.33203125" style="30" customWidth="1"/>
    <col min="6" max="16384" width="10.88671875" style="30"/>
  </cols>
  <sheetData>
    <row r="1" spans="1:15" s="105" customFormat="1" ht="12.75" customHeight="1">
      <c r="A1" s="256" t="s">
        <v>157</v>
      </c>
      <c r="B1" s="256"/>
      <c r="C1" s="256"/>
      <c r="D1" s="256"/>
      <c r="E1" s="256"/>
      <c r="F1" s="256"/>
    </row>
    <row r="2" spans="1:15">
      <c r="A2" s="256" t="s">
        <v>220</v>
      </c>
      <c r="B2" s="256"/>
      <c r="C2" s="256"/>
      <c r="D2" s="256"/>
      <c r="E2" s="256"/>
      <c r="F2" s="256"/>
    </row>
    <row r="3" spans="1:15">
      <c r="G3" s="56"/>
    </row>
    <row r="4" spans="1:15">
      <c r="A4" s="303" t="s">
        <v>68</v>
      </c>
      <c r="B4" s="293" t="s">
        <v>155</v>
      </c>
      <c r="C4" s="301" t="s">
        <v>49</v>
      </c>
      <c r="D4" s="301"/>
      <c r="E4" s="301"/>
      <c r="F4" s="302"/>
    </row>
    <row r="5" spans="1:15" ht="25.5" customHeight="1">
      <c r="A5" s="303"/>
      <c r="B5" s="301"/>
      <c r="C5" s="301" t="s">
        <v>116</v>
      </c>
      <c r="D5" s="275" t="s">
        <v>38</v>
      </c>
      <c r="E5" s="301" t="s">
        <v>5</v>
      </c>
      <c r="F5" s="302"/>
    </row>
    <row r="6" spans="1:15">
      <c r="A6" s="303"/>
      <c r="B6" s="301"/>
      <c r="C6" s="301"/>
      <c r="D6" s="273"/>
      <c r="E6" s="95" t="s">
        <v>4</v>
      </c>
      <c r="F6" s="96" t="s">
        <v>115</v>
      </c>
    </row>
    <row r="7" spans="1:15">
      <c r="A7" s="303"/>
      <c r="B7" s="299" t="s">
        <v>36</v>
      </c>
      <c r="C7" s="299"/>
      <c r="D7" s="299"/>
      <c r="E7" s="299"/>
      <c r="F7" s="260"/>
    </row>
    <row r="8" spans="1:15" ht="12" customHeight="1">
      <c r="B8" s="88"/>
      <c r="C8" s="87"/>
      <c r="D8" s="88"/>
      <c r="E8" s="88"/>
      <c r="F8" s="88"/>
    </row>
    <row r="9" spans="1:15" ht="12" customHeight="1">
      <c r="A9" s="106" t="s">
        <v>54</v>
      </c>
      <c r="B9" s="157">
        <v>31136</v>
      </c>
      <c r="C9" s="157">
        <v>17152</v>
      </c>
      <c r="D9" s="157">
        <v>7123</v>
      </c>
      <c r="E9" s="157">
        <v>6862</v>
      </c>
      <c r="F9" s="157">
        <v>6862</v>
      </c>
      <c r="G9" s="137"/>
    </row>
    <row r="10" spans="1:15" ht="12" customHeight="1">
      <c r="A10" s="107"/>
      <c r="B10" s="78"/>
      <c r="C10" s="78"/>
      <c r="D10" s="78"/>
      <c r="E10" s="78"/>
      <c r="F10" s="78"/>
    </row>
    <row r="11" spans="1:15" ht="12" customHeight="1">
      <c r="A11" s="108" t="s">
        <v>169</v>
      </c>
      <c r="B11" s="78">
        <v>7123</v>
      </c>
      <c r="C11" s="78" t="s">
        <v>40</v>
      </c>
      <c r="D11" s="78">
        <v>7123</v>
      </c>
      <c r="E11" s="78" t="s">
        <v>40</v>
      </c>
      <c r="F11" s="78" t="s">
        <v>40</v>
      </c>
      <c r="I11" s="175"/>
      <c r="J11" s="175"/>
      <c r="K11" s="176"/>
      <c r="L11" s="176"/>
      <c r="M11" s="176"/>
      <c r="N11" s="176"/>
      <c r="O11" s="176"/>
    </row>
    <row r="12" spans="1:15" ht="12" customHeight="1">
      <c r="A12" s="108" t="s">
        <v>136</v>
      </c>
      <c r="B12" s="78">
        <v>17152</v>
      </c>
      <c r="C12" s="78">
        <v>17152</v>
      </c>
      <c r="D12" s="78" t="s">
        <v>40</v>
      </c>
      <c r="E12" s="78" t="s">
        <v>40</v>
      </c>
      <c r="F12" s="78" t="s">
        <v>40</v>
      </c>
      <c r="I12" s="175"/>
      <c r="J12" s="175"/>
      <c r="K12" s="179"/>
      <c r="L12" s="179"/>
      <c r="M12" s="179"/>
      <c r="N12" s="179"/>
      <c r="O12" s="179"/>
    </row>
    <row r="13" spans="1:15" ht="12" customHeight="1">
      <c r="A13" s="108" t="s">
        <v>142</v>
      </c>
      <c r="B13" s="78">
        <v>6862</v>
      </c>
      <c r="C13" s="78" t="s">
        <v>40</v>
      </c>
      <c r="D13" s="78" t="s">
        <v>40</v>
      </c>
      <c r="E13" s="78">
        <v>6862</v>
      </c>
      <c r="F13" s="78">
        <v>6862</v>
      </c>
      <c r="I13" s="175"/>
      <c r="J13" s="175"/>
      <c r="K13" s="176"/>
      <c r="L13" s="176"/>
      <c r="M13" s="176"/>
      <c r="N13" s="176"/>
      <c r="O13" s="176"/>
    </row>
    <row r="14" spans="1:15" ht="12" customHeight="1">
      <c r="A14" s="108"/>
      <c r="B14" s="78"/>
      <c r="C14" s="78"/>
      <c r="D14" s="78"/>
      <c r="E14" s="78"/>
      <c r="F14" s="78"/>
      <c r="I14" s="175"/>
      <c r="J14" s="175"/>
      <c r="K14" s="176"/>
      <c r="L14" s="176"/>
      <c r="M14" s="176"/>
      <c r="N14" s="176"/>
      <c r="O14" s="176"/>
    </row>
    <row r="15" spans="1:15" ht="12" customHeight="1">
      <c r="A15" s="107"/>
      <c r="B15" s="78"/>
      <c r="C15" s="78"/>
      <c r="D15" s="78"/>
      <c r="E15" s="78"/>
      <c r="F15" s="78"/>
      <c r="I15" s="175"/>
      <c r="J15" s="175"/>
      <c r="K15" s="176"/>
      <c r="L15" s="176"/>
      <c r="M15" s="176"/>
      <c r="N15" s="176"/>
      <c r="O15" s="176"/>
    </row>
    <row r="16" spans="1:15" ht="12" customHeight="1">
      <c r="A16" s="106" t="s">
        <v>55</v>
      </c>
      <c r="B16" s="205">
        <v>19026</v>
      </c>
      <c r="C16" s="205">
        <v>8649</v>
      </c>
      <c r="D16" s="157" t="s">
        <v>40</v>
      </c>
      <c r="E16" s="157">
        <v>10377</v>
      </c>
      <c r="F16" s="157">
        <v>159</v>
      </c>
    </row>
    <row r="17" spans="1:6" ht="12" customHeight="1">
      <c r="A17" s="107"/>
      <c r="B17" s="78"/>
      <c r="C17" s="78"/>
      <c r="D17" s="78"/>
      <c r="E17" s="78"/>
      <c r="F17" s="78"/>
    </row>
    <row r="18" spans="1:6" ht="12" customHeight="1">
      <c r="A18" s="108" t="s">
        <v>221</v>
      </c>
      <c r="B18" s="78">
        <v>13</v>
      </c>
      <c r="C18" s="78" t="s">
        <v>40</v>
      </c>
      <c r="D18" s="78" t="s">
        <v>40</v>
      </c>
      <c r="E18" s="78">
        <v>13</v>
      </c>
      <c r="F18" s="78">
        <v>13</v>
      </c>
    </row>
    <row r="19" spans="1:6" ht="12" customHeight="1">
      <c r="A19" s="108" t="s">
        <v>140</v>
      </c>
      <c r="B19" s="78">
        <v>146</v>
      </c>
      <c r="C19" s="78" t="s">
        <v>40</v>
      </c>
      <c r="D19" s="78" t="s">
        <v>40</v>
      </c>
      <c r="E19" s="78">
        <v>146</v>
      </c>
      <c r="F19" s="78">
        <v>146</v>
      </c>
    </row>
    <row r="20" spans="1:6" ht="12" customHeight="1">
      <c r="A20" s="108" t="s">
        <v>142</v>
      </c>
      <c r="B20" s="87">
        <v>18867</v>
      </c>
      <c r="C20" s="87">
        <v>8649</v>
      </c>
      <c r="D20" s="78" t="s">
        <v>40</v>
      </c>
      <c r="E20" s="78">
        <v>10218</v>
      </c>
      <c r="F20" s="78" t="s">
        <v>40</v>
      </c>
    </row>
    <row r="21" spans="1:6" ht="12" customHeight="1">
      <c r="A21" s="104" t="s">
        <v>98</v>
      </c>
      <c r="B21" s="109"/>
      <c r="C21" s="109"/>
      <c r="D21" s="109"/>
      <c r="E21" s="109"/>
      <c r="F21" s="109"/>
    </row>
    <row r="22" spans="1:6" ht="12" customHeight="1">
      <c r="A22" s="89" t="s">
        <v>151</v>
      </c>
      <c r="B22" s="109"/>
      <c r="C22" s="109"/>
      <c r="D22" s="109"/>
      <c r="E22" s="109"/>
      <c r="F22" s="109"/>
    </row>
    <row r="23" spans="1:6">
      <c r="B23" s="222"/>
      <c r="C23" s="109"/>
      <c r="D23" s="109"/>
      <c r="E23" s="109"/>
      <c r="F23" s="109"/>
    </row>
    <row r="24" spans="1:6">
      <c r="B24" s="109"/>
      <c r="C24" s="109"/>
      <c r="D24" s="109"/>
      <c r="E24" s="109"/>
      <c r="F24" s="109"/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13" type="noConversion"/>
  <hyperlinks>
    <hyperlink ref="A1:F2" location="Inhaltsverzeichnis!A32" display="4   Schulden der öffentlichen Fonds, Einrichtungen und Unternehmen des Staatssektors in Berlin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45"/>
  <sheetViews>
    <sheetView workbookViewId="0">
      <pane ySplit="7" topLeftCell="A8" activePane="bottomLeft" state="frozen"/>
      <selection pane="bottomLeft" activeCell="B25" sqref="B25"/>
    </sheetView>
  </sheetViews>
  <sheetFormatPr baseColWidth="10" defaultColWidth="10.88671875" defaultRowHeight="13.2"/>
  <cols>
    <col min="1" max="1" width="38.6640625" style="30" customWidth="1"/>
    <col min="2" max="4" width="9.33203125" style="30" customWidth="1"/>
    <col min="5" max="6" width="9.6640625" style="30" customWidth="1"/>
    <col min="7" max="16384" width="10.88671875" style="30"/>
  </cols>
  <sheetData>
    <row r="1" spans="1:6">
      <c r="A1" s="256" t="s">
        <v>148</v>
      </c>
      <c r="B1" s="256"/>
      <c r="C1" s="256"/>
      <c r="D1" s="256"/>
      <c r="E1" s="256"/>
      <c r="F1" s="256"/>
    </row>
    <row r="2" spans="1:6">
      <c r="A2" s="256" t="s">
        <v>222</v>
      </c>
      <c r="B2" s="256"/>
      <c r="C2" s="256"/>
      <c r="D2" s="256"/>
      <c r="E2" s="256"/>
      <c r="F2" s="256"/>
    </row>
    <row r="3" spans="1:6">
      <c r="A3" s="110"/>
      <c r="B3" s="79"/>
      <c r="C3" s="79"/>
      <c r="D3" s="79"/>
      <c r="E3" s="79"/>
      <c r="F3" s="79"/>
    </row>
    <row r="4" spans="1:6">
      <c r="A4" s="303" t="s">
        <v>68</v>
      </c>
      <c r="B4" s="293" t="s">
        <v>2</v>
      </c>
      <c r="C4" s="301" t="s">
        <v>49</v>
      </c>
      <c r="D4" s="301"/>
      <c r="E4" s="301"/>
      <c r="F4" s="302"/>
    </row>
    <row r="5" spans="1:6" ht="25.5" customHeight="1">
      <c r="A5" s="303"/>
      <c r="B5" s="301"/>
      <c r="C5" s="301" t="s">
        <v>116</v>
      </c>
      <c r="D5" s="275" t="s">
        <v>38</v>
      </c>
      <c r="E5" s="301" t="s">
        <v>5</v>
      </c>
      <c r="F5" s="302"/>
    </row>
    <row r="6" spans="1:6">
      <c r="A6" s="303"/>
      <c r="B6" s="301"/>
      <c r="C6" s="301"/>
      <c r="D6" s="273"/>
      <c r="E6" s="95" t="s">
        <v>4</v>
      </c>
      <c r="F6" s="96" t="s">
        <v>115</v>
      </c>
    </row>
    <row r="7" spans="1:6">
      <c r="A7" s="303"/>
      <c r="B7" s="299" t="s">
        <v>36</v>
      </c>
      <c r="C7" s="299"/>
      <c r="D7" s="299"/>
      <c r="E7" s="299"/>
      <c r="F7" s="260"/>
    </row>
    <row r="8" spans="1:6" ht="12" customHeight="1">
      <c r="A8" s="111"/>
      <c r="B8" s="68"/>
      <c r="C8" s="68"/>
      <c r="D8" s="68"/>
      <c r="E8" s="68"/>
      <c r="F8" s="68"/>
    </row>
    <row r="9" spans="1:6" ht="12" customHeight="1">
      <c r="A9" s="111"/>
      <c r="B9" s="307" t="s">
        <v>204</v>
      </c>
      <c r="C9" s="307"/>
      <c r="D9" s="307"/>
      <c r="E9" s="307"/>
      <c r="F9" s="307"/>
    </row>
    <row r="10" spans="1:6" ht="12" customHeight="1">
      <c r="A10" s="89" t="s">
        <v>226</v>
      </c>
      <c r="B10" s="75"/>
      <c r="C10" s="75"/>
      <c r="D10" s="75"/>
      <c r="E10" s="75"/>
      <c r="F10" s="75"/>
    </row>
    <row r="11" spans="1:6" ht="12" customHeight="1">
      <c r="A11" s="108" t="s">
        <v>121</v>
      </c>
      <c r="B11" s="87">
        <v>18975554</v>
      </c>
      <c r="C11" s="78" t="s">
        <v>40</v>
      </c>
      <c r="D11" s="78">
        <v>7044647</v>
      </c>
      <c r="E11" s="87">
        <v>11930907</v>
      </c>
      <c r="F11" s="87">
        <v>6851957</v>
      </c>
    </row>
    <row r="12" spans="1:6" ht="12" customHeight="1">
      <c r="A12" s="108" t="s">
        <v>227</v>
      </c>
      <c r="B12" s="87">
        <v>1669573</v>
      </c>
      <c r="C12" s="78" t="s">
        <v>40</v>
      </c>
      <c r="D12" s="87">
        <v>263474</v>
      </c>
      <c r="E12" s="87">
        <v>1406099</v>
      </c>
      <c r="F12" s="87">
        <v>994465</v>
      </c>
    </row>
    <row r="13" spans="1:6" ht="12" customHeight="1">
      <c r="A13" s="108" t="s">
        <v>122</v>
      </c>
      <c r="B13" s="87">
        <v>963483</v>
      </c>
      <c r="C13" s="78" t="s">
        <v>40</v>
      </c>
      <c r="D13" s="87">
        <v>62287</v>
      </c>
      <c r="E13" s="87">
        <v>901197</v>
      </c>
      <c r="F13" s="87">
        <v>712301</v>
      </c>
    </row>
    <row r="14" spans="1:6" ht="12" customHeight="1">
      <c r="A14" s="108" t="s">
        <v>120</v>
      </c>
      <c r="B14" s="78">
        <v>706089</v>
      </c>
      <c r="C14" s="78" t="s">
        <v>40</v>
      </c>
      <c r="D14" s="78">
        <v>201187</v>
      </c>
      <c r="E14" s="78">
        <v>504902</v>
      </c>
      <c r="F14" s="78">
        <v>282164</v>
      </c>
    </row>
    <row r="15" spans="1:6" ht="12" customHeight="1">
      <c r="A15" s="108" t="s">
        <v>123</v>
      </c>
      <c r="B15" s="87">
        <f>B11+B12</f>
        <v>20645127</v>
      </c>
      <c r="C15" s="78" t="s">
        <v>40</v>
      </c>
      <c r="D15" s="87">
        <f>D11+D12</f>
        <v>7308121</v>
      </c>
      <c r="E15" s="87">
        <f t="shared" ref="E15:F15" si="0">E11+E12</f>
        <v>13337006</v>
      </c>
      <c r="F15" s="87">
        <f t="shared" si="0"/>
        <v>7846422</v>
      </c>
    </row>
    <row r="16" spans="1:6" ht="12" customHeight="1">
      <c r="A16" s="107"/>
      <c r="B16" s="78"/>
      <c r="C16" s="78"/>
      <c r="D16" s="78"/>
      <c r="E16" s="78"/>
      <c r="F16" s="78"/>
    </row>
    <row r="17" spans="1:6" ht="12" customHeight="1">
      <c r="A17" s="56"/>
      <c r="B17" s="306" t="s">
        <v>216</v>
      </c>
      <c r="C17" s="306"/>
      <c r="D17" s="306"/>
      <c r="E17" s="306"/>
      <c r="F17" s="306"/>
    </row>
    <row r="18" spans="1:6" ht="12" customHeight="1">
      <c r="A18" s="107" t="s">
        <v>117</v>
      </c>
      <c r="B18" s="78"/>
      <c r="C18" s="78"/>
      <c r="D18" s="78"/>
      <c r="E18" s="78"/>
      <c r="F18" s="78"/>
    </row>
    <row r="19" spans="1:6" ht="12" customHeight="1">
      <c r="A19" s="108" t="s">
        <v>121</v>
      </c>
      <c r="B19" s="87">
        <v>2241348</v>
      </c>
      <c r="C19" s="78" t="s">
        <v>40</v>
      </c>
      <c r="D19" s="78">
        <v>773025</v>
      </c>
      <c r="E19" s="87">
        <v>1468323</v>
      </c>
      <c r="F19" s="87">
        <v>924898</v>
      </c>
    </row>
    <row r="20" spans="1:6" ht="12" customHeight="1">
      <c r="A20" s="108" t="s">
        <v>118</v>
      </c>
      <c r="B20" s="87">
        <v>681857</v>
      </c>
      <c r="C20" s="78" t="s">
        <v>40</v>
      </c>
      <c r="D20" s="78" t="s">
        <v>40</v>
      </c>
      <c r="E20" s="87">
        <v>681857</v>
      </c>
      <c r="F20" s="87">
        <v>480502</v>
      </c>
    </row>
    <row r="21" spans="1:6" ht="12" customHeight="1">
      <c r="A21" s="108" t="s">
        <v>119</v>
      </c>
      <c r="B21" s="87">
        <v>482162</v>
      </c>
      <c r="C21" s="78" t="s">
        <v>40</v>
      </c>
      <c r="D21" s="78" t="s">
        <v>40</v>
      </c>
      <c r="E21" s="87">
        <v>482162</v>
      </c>
      <c r="F21" s="87">
        <v>480502</v>
      </c>
    </row>
    <row r="22" spans="1:6" ht="12" customHeight="1">
      <c r="A22" s="108" t="s">
        <v>120</v>
      </c>
      <c r="B22" s="78">
        <v>199694</v>
      </c>
      <c r="C22" s="78" t="s">
        <v>40</v>
      </c>
      <c r="D22" s="78" t="s">
        <v>40</v>
      </c>
      <c r="E22" s="78">
        <v>199694</v>
      </c>
      <c r="F22" s="78" t="s">
        <v>40</v>
      </c>
    </row>
    <row r="23" spans="1:6" ht="12" customHeight="1">
      <c r="A23" s="107"/>
      <c r="B23" s="78"/>
      <c r="C23" s="78"/>
      <c r="D23" s="78"/>
      <c r="E23" s="78"/>
      <c r="F23" s="78"/>
    </row>
    <row r="24" spans="1:6" ht="12" customHeight="1">
      <c r="A24" s="112"/>
      <c r="B24" s="306" t="s">
        <v>217</v>
      </c>
      <c r="C24" s="306"/>
      <c r="D24" s="306"/>
      <c r="E24" s="306"/>
      <c r="F24" s="306"/>
    </row>
    <row r="25" spans="1:6" ht="12" customHeight="1">
      <c r="A25" s="107" t="s">
        <v>117</v>
      </c>
      <c r="B25" s="78"/>
      <c r="C25" s="78"/>
      <c r="D25" s="78"/>
      <c r="E25" s="56"/>
      <c r="F25" s="56"/>
    </row>
    <row r="26" spans="1:6" ht="12" customHeight="1">
      <c r="A26" s="108" t="s">
        <v>121</v>
      </c>
      <c r="B26" s="87">
        <v>2415201</v>
      </c>
      <c r="C26" s="78" t="s">
        <v>40</v>
      </c>
      <c r="D26" s="78">
        <v>1098309</v>
      </c>
      <c r="E26" s="87">
        <v>1316892</v>
      </c>
      <c r="F26" s="87">
        <v>536225</v>
      </c>
    </row>
    <row r="27" spans="1:6" ht="12" customHeight="1">
      <c r="A27" s="108" t="s">
        <v>118</v>
      </c>
      <c r="B27" s="87">
        <v>565464</v>
      </c>
      <c r="C27" s="78" t="s">
        <v>40</v>
      </c>
      <c r="D27" s="78">
        <v>2450</v>
      </c>
      <c r="E27" s="87">
        <v>563014</v>
      </c>
      <c r="F27" s="87">
        <v>434628</v>
      </c>
    </row>
    <row r="28" spans="1:6" ht="12" customHeight="1">
      <c r="A28" s="108" t="s">
        <v>119</v>
      </c>
      <c r="B28" s="87">
        <v>553926</v>
      </c>
      <c r="C28" s="78" t="s">
        <v>40</v>
      </c>
      <c r="D28" s="78">
        <v>569</v>
      </c>
      <c r="E28" s="87">
        <v>553357</v>
      </c>
      <c r="F28" s="87">
        <v>434592</v>
      </c>
    </row>
    <row r="29" spans="1:6" ht="12" customHeight="1">
      <c r="A29" s="108" t="s">
        <v>120</v>
      </c>
      <c r="B29" s="78">
        <v>11538</v>
      </c>
      <c r="C29" s="78" t="s">
        <v>40</v>
      </c>
      <c r="D29" s="78">
        <v>1882</v>
      </c>
      <c r="E29" s="78">
        <v>9657</v>
      </c>
      <c r="F29" s="78">
        <v>36</v>
      </c>
    </row>
    <row r="30" spans="1:6" ht="12" customHeight="1">
      <c r="A30" s="107"/>
      <c r="B30" s="78"/>
      <c r="C30" s="78"/>
      <c r="D30" s="78"/>
      <c r="E30" s="78"/>
      <c r="F30" s="78"/>
    </row>
    <row r="31" spans="1:6" ht="12" customHeight="1">
      <c r="A31" s="112"/>
      <c r="B31" s="306" t="s">
        <v>218</v>
      </c>
      <c r="C31" s="306"/>
      <c r="D31" s="306"/>
      <c r="E31" s="306"/>
      <c r="F31" s="306"/>
    </row>
    <row r="32" spans="1:6" ht="12" customHeight="1">
      <c r="A32" s="107" t="s">
        <v>117</v>
      </c>
      <c r="B32" s="78"/>
      <c r="C32" s="78"/>
      <c r="D32" s="78"/>
      <c r="E32" s="78"/>
      <c r="F32" s="78"/>
    </row>
    <row r="33" spans="1:6" ht="12" customHeight="1">
      <c r="A33" s="108" t="s">
        <v>121</v>
      </c>
      <c r="B33" s="78">
        <v>3557</v>
      </c>
      <c r="C33" s="78" t="s">
        <v>40</v>
      </c>
      <c r="D33" s="78" t="s">
        <v>40</v>
      </c>
      <c r="E33" s="78">
        <v>3557</v>
      </c>
      <c r="F33" s="78">
        <v>3557</v>
      </c>
    </row>
    <row r="34" spans="1:6" ht="12" customHeight="1">
      <c r="A34" s="108" t="s">
        <v>118</v>
      </c>
      <c r="B34" s="230">
        <v>0</v>
      </c>
      <c r="C34" s="78" t="s">
        <v>40</v>
      </c>
      <c r="D34" s="78" t="s">
        <v>40</v>
      </c>
      <c r="E34" s="230">
        <v>0</v>
      </c>
      <c r="F34" s="230">
        <v>0</v>
      </c>
    </row>
    <row r="35" spans="1:6" ht="12" customHeight="1">
      <c r="A35" s="108" t="s">
        <v>119</v>
      </c>
      <c r="B35" s="230">
        <v>0</v>
      </c>
      <c r="C35" s="78" t="s">
        <v>40</v>
      </c>
      <c r="D35" s="78" t="s">
        <v>40</v>
      </c>
      <c r="E35" s="230">
        <v>0</v>
      </c>
      <c r="F35" s="230">
        <v>0</v>
      </c>
    </row>
    <row r="36" spans="1:6" ht="12" customHeight="1">
      <c r="A36" s="108" t="s">
        <v>120</v>
      </c>
      <c r="B36" s="78" t="s">
        <v>40</v>
      </c>
      <c r="C36" s="78" t="s">
        <v>40</v>
      </c>
      <c r="D36" s="78" t="s">
        <v>40</v>
      </c>
      <c r="E36" s="78" t="s">
        <v>40</v>
      </c>
      <c r="F36" s="78" t="s">
        <v>40</v>
      </c>
    </row>
    <row r="37" spans="1:6" ht="12" customHeight="1">
      <c r="A37" s="107"/>
      <c r="B37" s="78"/>
      <c r="C37" s="78"/>
      <c r="D37" s="78"/>
      <c r="E37" s="78"/>
      <c r="F37" s="78"/>
    </row>
    <row r="38" spans="1:6" ht="12" customHeight="1">
      <c r="A38" s="112"/>
      <c r="B38" s="306" t="s">
        <v>219</v>
      </c>
      <c r="C38" s="306"/>
      <c r="D38" s="306"/>
      <c r="E38" s="306"/>
      <c r="F38" s="306"/>
    </row>
    <row r="39" spans="1:6" ht="12" customHeight="1">
      <c r="A39" s="107" t="s">
        <v>117</v>
      </c>
      <c r="B39" s="78"/>
      <c r="C39" s="78"/>
      <c r="D39" s="78"/>
      <c r="E39" s="78"/>
      <c r="F39" s="78"/>
    </row>
    <row r="40" spans="1:6" ht="12" customHeight="1">
      <c r="A40" s="108" t="s">
        <v>121</v>
      </c>
      <c r="B40" s="78">
        <v>1</v>
      </c>
      <c r="C40" s="78" t="s">
        <v>40</v>
      </c>
      <c r="D40" s="78" t="s">
        <v>40</v>
      </c>
      <c r="E40" s="78">
        <v>1</v>
      </c>
      <c r="F40" s="78">
        <v>1</v>
      </c>
    </row>
    <row r="41" spans="1:6" ht="12" customHeight="1">
      <c r="A41" s="108" t="s">
        <v>118</v>
      </c>
      <c r="B41" s="78">
        <v>1520</v>
      </c>
      <c r="C41" s="78" t="s">
        <v>40</v>
      </c>
      <c r="D41" s="78" t="s">
        <v>40</v>
      </c>
      <c r="E41" s="78">
        <v>1520</v>
      </c>
      <c r="F41" s="78">
        <v>701</v>
      </c>
    </row>
    <row r="42" spans="1:6" ht="12" customHeight="1">
      <c r="A42" s="108" t="s">
        <v>119</v>
      </c>
      <c r="B42" s="78">
        <v>701</v>
      </c>
      <c r="C42" s="78" t="s">
        <v>40</v>
      </c>
      <c r="D42" s="78" t="s">
        <v>40</v>
      </c>
      <c r="E42" s="78">
        <v>701</v>
      </c>
      <c r="F42" s="78">
        <v>701</v>
      </c>
    </row>
    <row r="43" spans="1:6" ht="12" customHeight="1">
      <c r="A43" s="108" t="s">
        <v>120</v>
      </c>
      <c r="B43" s="78">
        <v>819</v>
      </c>
      <c r="C43" s="78" t="s">
        <v>40</v>
      </c>
      <c r="D43" s="78" t="s">
        <v>40</v>
      </c>
      <c r="E43" s="78">
        <v>819</v>
      </c>
      <c r="F43" s="78" t="s">
        <v>40</v>
      </c>
    </row>
    <row r="44" spans="1:6" ht="12" customHeight="1">
      <c r="A44" s="104" t="s">
        <v>98</v>
      </c>
      <c r="B44" s="137"/>
      <c r="C44" s="78"/>
      <c r="D44" s="137"/>
      <c r="E44" s="137"/>
      <c r="F44" s="137"/>
    </row>
    <row r="45" spans="1:6">
      <c r="A45" s="89" t="s">
        <v>225</v>
      </c>
      <c r="B45" s="89"/>
      <c r="C45" s="89"/>
      <c r="D45" s="89"/>
    </row>
  </sheetData>
  <mergeCells count="14">
    <mergeCell ref="B38:F38"/>
    <mergeCell ref="B31:F31"/>
    <mergeCell ref="B9:F9"/>
    <mergeCell ref="B17:F17"/>
    <mergeCell ref="B24:F24"/>
    <mergeCell ref="A1:F1"/>
    <mergeCell ref="C5:C6"/>
    <mergeCell ref="D5:D6"/>
    <mergeCell ref="E5:F5"/>
    <mergeCell ref="A2:F2"/>
    <mergeCell ref="A4:A7"/>
    <mergeCell ref="B4:B6"/>
    <mergeCell ref="C4:F4"/>
    <mergeCell ref="B7:F7"/>
  </mergeCells>
  <phoneticPr fontId="13" type="noConversion"/>
  <hyperlinks>
    <hyperlink ref="A1:F2" location="Inhaltsverzeichnis!A34" display="5   Schulden der sonstigen öffentlichen bestimmten Fonds, Einrichtungen und Unternehmen in Berlin   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9"/>
  <sheetViews>
    <sheetView workbookViewId="0">
      <pane ySplit="7" topLeftCell="A8" activePane="bottomLeft" state="frozen"/>
      <selection pane="bottomLeft" activeCell="A3" sqref="A3"/>
    </sheetView>
  </sheetViews>
  <sheetFormatPr baseColWidth="10" defaultRowHeight="13.2"/>
  <cols>
    <col min="1" max="1" width="35.5546875" customWidth="1"/>
    <col min="2" max="2" width="10.44140625" customWidth="1"/>
    <col min="3" max="3" width="9.33203125" customWidth="1"/>
    <col min="4" max="4" width="9.6640625" customWidth="1"/>
    <col min="5" max="5" width="10" customWidth="1"/>
  </cols>
  <sheetData>
    <row r="1" spans="1:10" ht="12.75" customHeight="1">
      <c r="A1" s="256" t="s">
        <v>148</v>
      </c>
      <c r="B1" s="256"/>
      <c r="C1" s="256"/>
      <c r="D1" s="256"/>
      <c r="E1" s="256"/>
      <c r="F1" s="256"/>
    </row>
    <row r="2" spans="1:10">
      <c r="A2" s="256" t="s">
        <v>223</v>
      </c>
      <c r="B2" s="256"/>
      <c r="C2" s="256"/>
      <c r="D2" s="256"/>
      <c r="E2" s="256"/>
      <c r="F2" s="256"/>
    </row>
    <row r="4" spans="1:10">
      <c r="A4" s="305" t="s">
        <v>68</v>
      </c>
      <c r="B4" s="293" t="s">
        <v>2</v>
      </c>
      <c r="C4" s="301" t="s">
        <v>49</v>
      </c>
      <c r="D4" s="301"/>
      <c r="E4" s="301"/>
      <c r="F4" s="302"/>
    </row>
    <row r="5" spans="1:10" ht="25.5" customHeight="1">
      <c r="A5" s="305"/>
      <c r="B5" s="301"/>
      <c r="C5" s="301" t="s">
        <v>116</v>
      </c>
      <c r="D5" s="275" t="s">
        <v>38</v>
      </c>
      <c r="E5" s="301" t="s">
        <v>5</v>
      </c>
      <c r="F5" s="302"/>
    </row>
    <row r="6" spans="1:10">
      <c r="A6" s="305"/>
      <c r="B6" s="301"/>
      <c r="C6" s="301"/>
      <c r="D6" s="268"/>
      <c r="E6" s="34" t="s">
        <v>4</v>
      </c>
      <c r="F6" s="35" t="s">
        <v>115</v>
      </c>
    </row>
    <row r="7" spans="1:10">
      <c r="A7" s="305"/>
      <c r="B7" s="299" t="s">
        <v>36</v>
      </c>
      <c r="C7" s="299"/>
      <c r="D7" s="299"/>
      <c r="E7" s="299"/>
      <c r="F7" s="260"/>
    </row>
    <row r="8" spans="1:10" ht="12" customHeight="1">
      <c r="B8" s="56"/>
      <c r="C8" s="30"/>
      <c r="D8" s="56"/>
      <c r="E8" s="56"/>
      <c r="F8" s="56"/>
    </row>
    <row r="9" spans="1:10" ht="12" customHeight="1">
      <c r="A9" s="71" t="s">
        <v>54</v>
      </c>
      <c r="B9" s="87">
        <v>18975554</v>
      </c>
      <c r="C9" s="78" t="s">
        <v>40</v>
      </c>
      <c r="D9" s="78">
        <v>7044647</v>
      </c>
      <c r="E9" s="87">
        <v>11930907</v>
      </c>
      <c r="F9" s="87">
        <v>6851957</v>
      </c>
      <c r="G9" s="159"/>
    </row>
    <row r="10" spans="1:10" ht="12" customHeight="1">
      <c r="A10" s="10"/>
      <c r="B10" s="56"/>
      <c r="C10" s="56"/>
      <c r="D10" s="56"/>
      <c r="E10" s="56"/>
      <c r="F10" s="56"/>
    </row>
    <row r="11" spans="1:10" ht="12" customHeight="1">
      <c r="A11" s="86" t="s">
        <v>170</v>
      </c>
      <c r="B11" s="113">
        <v>974.27300000000002</v>
      </c>
      <c r="C11" s="78" t="s">
        <v>40</v>
      </c>
      <c r="D11" s="78" t="s">
        <v>40</v>
      </c>
      <c r="E11" s="113">
        <v>974.27300000000002</v>
      </c>
      <c r="F11" s="113">
        <v>974.27300000000002</v>
      </c>
    </row>
    <row r="12" spans="1:10" ht="12" customHeight="1">
      <c r="A12" s="86" t="s">
        <v>140</v>
      </c>
      <c r="B12" s="113">
        <v>26608</v>
      </c>
      <c r="C12" s="78" t="s">
        <v>40</v>
      </c>
      <c r="D12" s="113">
        <v>25238</v>
      </c>
      <c r="E12" s="113">
        <v>1370</v>
      </c>
      <c r="F12" s="113">
        <v>1370</v>
      </c>
    </row>
    <row r="13" spans="1:10" ht="12" customHeight="1">
      <c r="A13" s="86" t="s">
        <v>149</v>
      </c>
      <c r="B13" s="113">
        <v>153030</v>
      </c>
      <c r="C13" s="78" t="s">
        <v>40</v>
      </c>
      <c r="D13" s="78" t="s">
        <v>40</v>
      </c>
      <c r="E13" s="113">
        <v>153030</v>
      </c>
      <c r="F13" s="113">
        <v>153030</v>
      </c>
    </row>
    <row r="14" spans="1:10" ht="12" customHeight="1">
      <c r="A14" s="86" t="s">
        <v>134</v>
      </c>
      <c r="B14" s="113">
        <v>7639</v>
      </c>
      <c r="C14" s="78" t="s">
        <v>40</v>
      </c>
      <c r="D14" s="78" t="s">
        <v>40</v>
      </c>
      <c r="E14" s="113">
        <v>7639</v>
      </c>
      <c r="F14" s="113">
        <v>7639</v>
      </c>
    </row>
    <row r="15" spans="1:10" ht="12" customHeight="1">
      <c r="A15" s="86" t="s">
        <v>135</v>
      </c>
      <c r="B15" s="151">
        <v>9546615</v>
      </c>
      <c r="C15" s="78" t="s">
        <v>40</v>
      </c>
      <c r="D15" s="78" t="s">
        <v>40</v>
      </c>
      <c r="E15" s="151">
        <v>9546615</v>
      </c>
      <c r="F15" s="151">
        <v>6296855</v>
      </c>
      <c r="G15" s="113"/>
      <c r="H15" s="113"/>
      <c r="J15" s="132"/>
    </row>
    <row r="16" spans="1:10" ht="12" customHeight="1">
      <c r="A16" s="86" t="s">
        <v>172</v>
      </c>
      <c r="B16" s="113">
        <v>10</v>
      </c>
      <c r="C16" s="78" t="s">
        <v>40</v>
      </c>
      <c r="D16" s="78" t="s">
        <v>40</v>
      </c>
      <c r="E16" s="113">
        <v>10</v>
      </c>
      <c r="F16" s="78">
        <v>10</v>
      </c>
    </row>
    <row r="17" spans="1:8" ht="12" customHeight="1">
      <c r="A17" s="86" t="s">
        <v>136</v>
      </c>
      <c r="B17" s="113">
        <v>1665</v>
      </c>
      <c r="C17" s="78" t="s">
        <v>40</v>
      </c>
      <c r="D17" s="78" t="s">
        <v>40</v>
      </c>
      <c r="E17" s="113">
        <v>1665</v>
      </c>
      <c r="F17" s="78">
        <v>1665</v>
      </c>
    </row>
    <row r="18" spans="1:8" ht="12" customHeight="1">
      <c r="A18" s="86" t="s">
        <v>173</v>
      </c>
      <c r="B18" s="113">
        <v>6581</v>
      </c>
      <c r="C18" s="78" t="s">
        <v>40</v>
      </c>
      <c r="D18" s="78" t="s">
        <v>40</v>
      </c>
      <c r="E18" s="113">
        <v>6581</v>
      </c>
      <c r="F18" s="78" t="s">
        <v>40</v>
      </c>
    </row>
    <row r="19" spans="1:8" ht="12" customHeight="1">
      <c r="A19" s="86" t="s">
        <v>137</v>
      </c>
      <c r="B19" s="113">
        <v>3174195</v>
      </c>
      <c r="C19" s="78" t="s">
        <v>40</v>
      </c>
      <c r="D19" s="113">
        <v>3174195</v>
      </c>
      <c r="E19" s="78" t="s">
        <v>40</v>
      </c>
      <c r="F19" s="78" t="s">
        <v>40</v>
      </c>
    </row>
    <row r="20" spans="1:8" ht="12" customHeight="1">
      <c r="A20" s="86" t="s">
        <v>138</v>
      </c>
      <c r="B20" s="113">
        <v>143183</v>
      </c>
      <c r="C20" s="78" t="s">
        <v>40</v>
      </c>
      <c r="D20" s="113">
        <v>143183</v>
      </c>
      <c r="E20" s="78" t="s">
        <v>40</v>
      </c>
      <c r="F20" s="78" t="s">
        <v>40</v>
      </c>
    </row>
    <row r="21" spans="1:8" ht="12" customHeight="1">
      <c r="A21" s="86" t="s">
        <v>166</v>
      </c>
      <c r="B21" s="113">
        <v>15954</v>
      </c>
      <c r="C21" s="78" t="s">
        <v>40</v>
      </c>
      <c r="D21" s="78" t="s">
        <v>40</v>
      </c>
      <c r="E21" s="78">
        <v>15954</v>
      </c>
      <c r="F21" s="78">
        <v>15954</v>
      </c>
    </row>
    <row r="22" spans="1:8" ht="12" customHeight="1">
      <c r="A22" s="86" t="s">
        <v>141</v>
      </c>
      <c r="B22" s="113">
        <v>67318</v>
      </c>
      <c r="C22" s="78" t="s">
        <v>40</v>
      </c>
      <c r="D22" s="78" t="s">
        <v>40</v>
      </c>
      <c r="E22" s="113">
        <v>67318</v>
      </c>
      <c r="F22" s="113">
        <v>67318</v>
      </c>
    </row>
    <row r="23" spans="1:8" ht="12" customHeight="1">
      <c r="A23" s="86" t="s">
        <v>142</v>
      </c>
      <c r="B23" s="113">
        <v>29648</v>
      </c>
      <c r="C23" s="78" t="s">
        <v>40</v>
      </c>
      <c r="D23" s="78" t="s">
        <v>40</v>
      </c>
      <c r="E23" s="113">
        <v>29648</v>
      </c>
      <c r="F23" s="113">
        <v>29648</v>
      </c>
    </row>
    <row r="24" spans="1:8" ht="12" customHeight="1">
      <c r="A24" s="86" t="s">
        <v>139</v>
      </c>
      <c r="B24" s="113">
        <v>232266</v>
      </c>
      <c r="C24" s="78" t="s">
        <v>40</v>
      </c>
      <c r="D24" s="78" t="s">
        <v>40</v>
      </c>
      <c r="E24" s="113">
        <v>232266</v>
      </c>
      <c r="F24" s="113">
        <v>232266</v>
      </c>
    </row>
    <row r="25" spans="1:8" ht="12" customHeight="1">
      <c r="A25" s="86" t="s">
        <v>143</v>
      </c>
      <c r="B25" s="113">
        <v>3333</v>
      </c>
      <c r="C25" s="78" t="s">
        <v>40</v>
      </c>
      <c r="D25" s="78" t="s">
        <v>40</v>
      </c>
      <c r="E25" s="113">
        <v>3333</v>
      </c>
      <c r="F25" s="113">
        <v>3333</v>
      </c>
    </row>
    <row r="26" spans="1:8" ht="12" customHeight="1">
      <c r="A26" s="86" t="s">
        <v>144</v>
      </c>
      <c r="B26" s="113">
        <v>748032</v>
      </c>
      <c r="C26" s="78" t="s">
        <v>40</v>
      </c>
      <c r="D26" s="113">
        <v>748032</v>
      </c>
      <c r="E26" s="78" t="s">
        <v>40</v>
      </c>
      <c r="F26" s="78" t="s">
        <v>40</v>
      </c>
    </row>
    <row r="27" spans="1:8" ht="12" customHeight="1">
      <c r="A27" s="86" t="s">
        <v>145</v>
      </c>
      <c r="B27" s="151">
        <v>1283933</v>
      </c>
      <c r="C27" s="78" t="s">
        <v>40</v>
      </c>
      <c r="D27" s="78" t="s">
        <v>40</v>
      </c>
      <c r="E27" s="151">
        <v>1283933</v>
      </c>
      <c r="F27" s="113">
        <v>4415</v>
      </c>
      <c r="G27" s="113"/>
      <c r="H27" s="132"/>
    </row>
    <row r="28" spans="1:8" s="159" customFormat="1" ht="12" customHeight="1">
      <c r="A28" s="86" t="s">
        <v>224</v>
      </c>
      <c r="B28" s="113">
        <v>3534570</v>
      </c>
      <c r="C28" s="78" t="s">
        <v>40</v>
      </c>
      <c r="D28" s="113">
        <v>2954000</v>
      </c>
      <c r="E28" s="113">
        <v>580570</v>
      </c>
      <c r="F28" s="113">
        <v>37480</v>
      </c>
    </row>
    <row r="29" spans="1:8" ht="12" customHeight="1">
      <c r="A29" s="10"/>
      <c r="B29" s="151"/>
      <c r="C29" s="151"/>
      <c r="D29" s="151"/>
      <c r="E29" s="151"/>
      <c r="F29" s="151"/>
    </row>
    <row r="30" spans="1:8" ht="12" customHeight="1">
      <c r="A30" s="71" t="s">
        <v>55</v>
      </c>
      <c r="B30" s="87">
        <v>1669573</v>
      </c>
      <c r="C30" s="78" t="s">
        <v>40</v>
      </c>
      <c r="D30" s="87">
        <v>263474</v>
      </c>
      <c r="E30" s="87">
        <v>1406099</v>
      </c>
      <c r="F30" s="87">
        <v>994465</v>
      </c>
    </row>
    <row r="31" spans="1:8" ht="12" customHeight="1">
      <c r="A31" s="10"/>
      <c r="B31" s="177"/>
      <c r="C31" s="179"/>
      <c r="D31" s="179"/>
      <c r="E31" s="179"/>
      <c r="F31" s="179"/>
    </row>
    <row r="32" spans="1:8" s="2" customFormat="1" ht="12" customHeight="1">
      <c r="A32" s="86" t="s">
        <v>146</v>
      </c>
      <c r="B32" s="113">
        <v>35650</v>
      </c>
      <c r="C32" s="78" t="s">
        <v>40</v>
      </c>
      <c r="D32" s="113">
        <v>35650.161999999997</v>
      </c>
      <c r="E32" s="78" t="s">
        <v>40</v>
      </c>
      <c r="F32" s="78" t="s">
        <v>40</v>
      </c>
    </row>
    <row r="33" spans="1:10" ht="12" customHeight="1">
      <c r="A33" s="86" t="s">
        <v>170</v>
      </c>
      <c r="B33" s="113">
        <v>616</v>
      </c>
      <c r="C33" s="78" t="s">
        <v>40</v>
      </c>
      <c r="D33" s="78" t="s">
        <v>40</v>
      </c>
      <c r="E33" s="78">
        <v>616</v>
      </c>
      <c r="F33" s="78">
        <v>616</v>
      </c>
    </row>
    <row r="34" spans="1:10" ht="12" customHeight="1">
      <c r="A34" s="86" t="s">
        <v>140</v>
      </c>
      <c r="B34" s="151">
        <v>26637</v>
      </c>
      <c r="C34" s="78" t="s">
        <v>40</v>
      </c>
      <c r="D34" s="87">
        <v>26637</v>
      </c>
      <c r="E34" s="78" t="s">
        <v>40</v>
      </c>
      <c r="F34" s="78" t="s">
        <v>40</v>
      </c>
      <c r="H34" s="132"/>
    </row>
    <row r="35" spans="1:10" ht="12" customHeight="1">
      <c r="A35" s="86" t="s">
        <v>149</v>
      </c>
      <c r="B35" s="113">
        <v>17307</v>
      </c>
      <c r="C35" s="78" t="s">
        <v>40</v>
      </c>
      <c r="D35" s="78" t="s">
        <v>40</v>
      </c>
      <c r="E35" s="113">
        <v>17307</v>
      </c>
      <c r="F35" s="113">
        <v>17307</v>
      </c>
    </row>
    <row r="36" spans="1:10" ht="12" customHeight="1">
      <c r="A36" s="86" t="s">
        <v>134</v>
      </c>
      <c r="B36" s="113">
        <v>6405</v>
      </c>
      <c r="C36" s="78" t="s">
        <v>40</v>
      </c>
      <c r="D36" s="78" t="s">
        <v>40</v>
      </c>
      <c r="E36" s="113">
        <v>6405</v>
      </c>
      <c r="F36" s="113">
        <v>6405</v>
      </c>
    </row>
    <row r="37" spans="1:10" ht="12" customHeight="1">
      <c r="A37" s="86" t="s">
        <v>135</v>
      </c>
      <c r="B37" s="151">
        <v>590105</v>
      </c>
      <c r="C37" s="78" t="s">
        <v>40</v>
      </c>
      <c r="D37" s="78" t="s">
        <v>40</v>
      </c>
      <c r="E37" s="151">
        <v>590105</v>
      </c>
      <c r="F37" s="151">
        <v>554516</v>
      </c>
      <c r="G37" s="113"/>
      <c r="H37" s="113"/>
      <c r="J37" s="132"/>
    </row>
    <row r="38" spans="1:10" ht="12" customHeight="1">
      <c r="A38" s="86" t="s">
        <v>136</v>
      </c>
      <c r="B38" s="113">
        <v>1800</v>
      </c>
      <c r="C38" s="78" t="s">
        <v>40</v>
      </c>
      <c r="D38" s="78" t="s">
        <v>40</v>
      </c>
      <c r="E38" s="113">
        <v>1800</v>
      </c>
      <c r="F38" s="113">
        <v>1800</v>
      </c>
    </row>
    <row r="39" spans="1:10" ht="12" customHeight="1">
      <c r="A39" s="86" t="s">
        <v>171</v>
      </c>
      <c r="B39" s="113">
        <v>29183</v>
      </c>
      <c r="C39" s="78" t="s">
        <v>40</v>
      </c>
      <c r="D39" s="78" t="s">
        <v>40</v>
      </c>
      <c r="E39" s="113">
        <v>29183</v>
      </c>
      <c r="F39" s="78" t="s">
        <v>40</v>
      </c>
      <c r="G39" s="132"/>
    </row>
    <row r="40" spans="1:10" ht="12" customHeight="1">
      <c r="A40" s="86" t="s">
        <v>137</v>
      </c>
      <c r="B40" s="113">
        <v>201187</v>
      </c>
      <c r="C40" s="78" t="s">
        <v>40</v>
      </c>
      <c r="D40" s="113">
        <v>201187</v>
      </c>
      <c r="E40" s="78" t="s">
        <v>40</v>
      </c>
      <c r="F40" s="78" t="s">
        <v>40</v>
      </c>
    </row>
    <row r="41" spans="1:10" ht="12" customHeight="1">
      <c r="A41" s="86" t="s">
        <v>166</v>
      </c>
      <c r="B41" s="113">
        <v>11512</v>
      </c>
      <c r="C41" s="78" t="s">
        <v>40</v>
      </c>
      <c r="D41" s="78" t="s">
        <v>40</v>
      </c>
      <c r="E41" s="78">
        <v>11512</v>
      </c>
      <c r="F41" s="78">
        <v>11512</v>
      </c>
    </row>
    <row r="42" spans="1:10" ht="12" customHeight="1">
      <c r="A42" s="86" t="s">
        <v>142</v>
      </c>
      <c r="B42" s="151">
        <v>355817</v>
      </c>
      <c r="C42" s="78" t="s">
        <v>40</v>
      </c>
      <c r="D42" s="78" t="s">
        <v>40</v>
      </c>
      <c r="E42" s="151">
        <v>355817</v>
      </c>
      <c r="F42" s="151">
        <v>350000</v>
      </c>
      <c r="G42" s="113"/>
      <c r="H42" s="113"/>
      <c r="I42" s="132"/>
    </row>
    <row r="43" spans="1:10" ht="12" customHeight="1">
      <c r="A43" s="86" t="s">
        <v>139</v>
      </c>
      <c r="B43" s="113">
        <v>40274</v>
      </c>
      <c r="C43" s="78" t="s">
        <v>40</v>
      </c>
      <c r="D43" s="78" t="s">
        <v>40</v>
      </c>
      <c r="E43" s="113">
        <v>40274</v>
      </c>
      <c r="F43" s="113">
        <v>40274</v>
      </c>
    </row>
    <row r="44" spans="1:10" ht="12" customHeight="1">
      <c r="A44" s="86" t="s">
        <v>145</v>
      </c>
      <c r="B44" s="113">
        <v>195504</v>
      </c>
      <c r="C44" s="78" t="s">
        <v>40</v>
      </c>
      <c r="D44" s="78" t="s">
        <v>40</v>
      </c>
      <c r="E44" s="113">
        <v>195504</v>
      </c>
      <c r="F44" s="113">
        <v>4663</v>
      </c>
    </row>
    <row r="45" spans="1:10">
      <c r="A45" s="86" t="s">
        <v>224</v>
      </c>
      <c r="B45" s="231">
        <v>157575</v>
      </c>
      <c r="C45" s="78" t="s">
        <v>40</v>
      </c>
      <c r="D45" s="78" t="s">
        <v>40</v>
      </c>
      <c r="E45" s="231">
        <v>157575</v>
      </c>
      <c r="F45" s="231">
        <v>7372</v>
      </c>
    </row>
    <row r="46" spans="1:10">
      <c r="A46" s="221"/>
      <c r="B46" s="204"/>
      <c r="C46" s="159"/>
      <c r="D46" s="159"/>
      <c r="E46" s="159"/>
      <c r="F46" s="159"/>
    </row>
    <row r="47" spans="1:10">
      <c r="A47" s="160"/>
      <c r="B47" s="132"/>
    </row>
    <row r="48" spans="1:10">
      <c r="B48" s="132"/>
    </row>
    <row r="49" spans="2:2">
      <c r="B49" s="132"/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13" type="noConversion"/>
  <hyperlinks>
    <hyperlink ref="A1:F2" location="Inhaltsverzeichnis!A37" display="5   Schulden der sonstigen öffentlichen bestimmten Fonds, Einrichtungen und Unternehmen in Berlin   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22860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38"/>
    </row>
    <row r="4" spans="1:2">
      <c r="B4" s="38"/>
    </row>
    <row r="5" spans="1:2">
      <c r="B5" s="38"/>
    </row>
    <row r="6" spans="1:2">
      <c r="B6" s="38"/>
    </row>
    <row r="7" spans="1:2">
      <c r="B7" s="38"/>
    </row>
    <row r="8" spans="1:2">
      <c r="B8" s="38"/>
    </row>
    <row r="9" spans="1:2">
      <c r="B9" s="38"/>
    </row>
    <row r="10" spans="1:2">
      <c r="B10" s="38"/>
    </row>
    <row r="11" spans="1:2">
      <c r="B11" s="38"/>
    </row>
    <row r="12" spans="1:2">
      <c r="B12" s="38"/>
    </row>
    <row r="13" spans="1:2">
      <c r="B13" s="38"/>
    </row>
    <row r="14" spans="1:2">
      <c r="B14" s="38"/>
    </row>
    <row r="15" spans="1:2">
      <c r="B15" s="38"/>
    </row>
    <row r="16" spans="1:2">
      <c r="A16" s="1"/>
      <c r="B16" s="38"/>
    </row>
    <row r="17" spans="1:3">
      <c r="A17" s="1"/>
      <c r="B17" s="38"/>
    </row>
    <row r="18" spans="1:3">
      <c r="A18" s="1"/>
      <c r="B18" s="38"/>
    </row>
    <row r="19" spans="1:3">
      <c r="B19" s="80"/>
    </row>
    <row r="20" spans="1:3">
      <c r="B20" s="38"/>
    </row>
    <row r="21" spans="1:3">
      <c r="A21" s="39" t="s">
        <v>8</v>
      </c>
      <c r="B21" s="38"/>
    </row>
    <row r="23" spans="1:3" ht="11.1" customHeight="1">
      <c r="A23" s="1"/>
      <c r="B23" s="39" t="s">
        <v>11</v>
      </c>
    </row>
    <row r="24" spans="1:3" ht="11.1" customHeight="1">
      <c r="A24" s="1"/>
      <c r="B24" s="10" t="s">
        <v>189</v>
      </c>
    </row>
    <row r="25" spans="1:3" ht="11.1" customHeight="1">
      <c r="A25" s="1"/>
    </row>
    <row r="26" spans="1:3" ht="11.1" customHeight="1">
      <c r="A26" s="1"/>
      <c r="B26" s="5" t="s">
        <v>47</v>
      </c>
      <c r="C26" s="234" t="s">
        <v>231</v>
      </c>
    </row>
    <row r="27" spans="1:3" ht="11.1" customHeight="1">
      <c r="A27" s="1"/>
      <c r="B27" s="5" t="s">
        <v>228</v>
      </c>
      <c r="C27" s="234" t="s">
        <v>229</v>
      </c>
    </row>
    <row r="28" spans="1:3" ht="11.1" customHeight="1">
      <c r="A28" s="1"/>
      <c r="B28" s="6"/>
    </row>
    <row r="29" spans="1:3" ht="11.1" customHeight="1">
      <c r="A29" s="1"/>
      <c r="B29" s="39"/>
    </row>
    <row r="30" spans="1:3" ht="11.1" customHeight="1">
      <c r="A30" s="1"/>
      <c r="B30" s="6"/>
    </row>
    <row r="31" spans="1:3" ht="11.1" customHeight="1">
      <c r="A31" s="1"/>
      <c r="B31" s="6"/>
    </row>
    <row r="32" spans="1:3" ht="11.1" customHeight="1">
      <c r="A32" s="1"/>
      <c r="B32" s="5"/>
    </row>
    <row r="33" spans="1:5" ht="80.400000000000006" customHeight="1">
      <c r="A33" s="1"/>
    </row>
    <row r="34" spans="1:5" ht="10.95" customHeight="1">
      <c r="A34" s="25" t="s">
        <v>42</v>
      </c>
      <c r="B34" s="26"/>
      <c r="C34" s="26"/>
      <c r="D34" s="41" t="s">
        <v>12</v>
      </c>
      <c r="E34" s="81"/>
    </row>
    <row r="35" spans="1:5" ht="10.95" customHeight="1">
      <c r="A35" s="26"/>
      <c r="B35" s="26"/>
      <c r="C35" s="26"/>
      <c r="D35" s="81"/>
      <c r="E35" s="81"/>
    </row>
    <row r="36" spans="1:5" ht="10.95" customHeight="1">
      <c r="A36" s="26"/>
      <c r="B36" s="42" t="s">
        <v>29</v>
      </c>
      <c r="C36" s="26"/>
      <c r="D36" s="81">
        <v>0</v>
      </c>
      <c r="E36" s="81" t="s">
        <v>43</v>
      </c>
    </row>
    <row r="37" spans="1:5" ht="10.95" customHeight="1">
      <c r="A37" s="26"/>
      <c r="B37" s="26" t="s">
        <v>174</v>
      </c>
      <c r="C37" s="26"/>
      <c r="D37" s="26"/>
      <c r="E37" s="81" t="s">
        <v>44</v>
      </c>
    </row>
    <row r="38" spans="1:5" ht="10.95" customHeight="1">
      <c r="A38" s="26"/>
      <c r="B38" s="26" t="s">
        <v>175</v>
      </c>
      <c r="C38" s="26"/>
      <c r="D38" s="26"/>
      <c r="E38" s="81" t="s">
        <v>19</v>
      </c>
    </row>
    <row r="39" spans="1:5" ht="10.95" customHeight="1">
      <c r="A39" s="26"/>
      <c r="B39" s="26" t="s">
        <v>9</v>
      </c>
      <c r="C39" s="26"/>
      <c r="D39" s="81" t="s">
        <v>40</v>
      </c>
      <c r="E39" s="81" t="s">
        <v>13</v>
      </c>
    </row>
    <row r="40" spans="1:5" ht="10.95" customHeight="1">
      <c r="A40" s="26"/>
      <c r="B40" s="26" t="s">
        <v>10</v>
      </c>
      <c r="C40" s="26"/>
      <c r="D40" s="81" t="s">
        <v>20</v>
      </c>
      <c r="E40" s="81" t="s">
        <v>17</v>
      </c>
    </row>
    <row r="41" spans="1:5" ht="10.95" customHeight="1">
      <c r="A41" s="26"/>
      <c r="B41" s="42"/>
      <c r="C41" s="43"/>
      <c r="D41" s="81" t="s">
        <v>21</v>
      </c>
      <c r="E41" s="81" t="s">
        <v>14</v>
      </c>
    </row>
    <row r="42" spans="1:5" ht="10.95" customHeight="1">
      <c r="A42" s="26"/>
      <c r="B42" s="26" t="s">
        <v>99</v>
      </c>
      <c r="C42" s="43"/>
      <c r="D42" s="81" t="s">
        <v>22</v>
      </c>
      <c r="E42" s="81" t="s">
        <v>15</v>
      </c>
    </row>
    <row r="43" spans="1:5" ht="10.95" customHeight="1">
      <c r="A43" s="26"/>
      <c r="B43" s="26" t="s">
        <v>100</v>
      </c>
      <c r="C43" s="43"/>
      <c r="D43" s="81" t="s">
        <v>23</v>
      </c>
      <c r="E43" s="81" t="s">
        <v>24</v>
      </c>
    </row>
    <row r="44" spans="1:5" ht="10.95" customHeight="1">
      <c r="A44" s="43"/>
      <c r="B44" s="44"/>
      <c r="C44" s="43"/>
      <c r="D44" s="26"/>
      <c r="E44" s="81" t="s">
        <v>45</v>
      </c>
    </row>
    <row r="45" spans="1:5" ht="10.95" customHeight="1">
      <c r="A45" s="43"/>
      <c r="B45" s="44"/>
      <c r="C45" s="43"/>
      <c r="D45" s="81" t="s">
        <v>25</v>
      </c>
      <c r="E45" s="81" t="s">
        <v>26</v>
      </c>
    </row>
    <row r="46" spans="1:5" ht="10.95" customHeight="1">
      <c r="A46" s="43"/>
      <c r="B46" s="44"/>
      <c r="C46" s="43"/>
      <c r="D46" s="81" t="s">
        <v>27</v>
      </c>
      <c r="E46" s="81" t="s">
        <v>16</v>
      </c>
    </row>
    <row r="47" spans="1:5" ht="10.95" customHeight="1">
      <c r="A47" s="43"/>
      <c r="B47" s="44"/>
      <c r="C47" s="43"/>
      <c r="D47" s="81"/>
      <c r="E47" s="81"/>
    </row>
    <row r="48" spans="1:5" ht="10.95" customHeight="1">
      <c r="A48" s="43"/>
      <c r="B48" s="44"/>
      <c r="C48" s="43"/>
      <c r="D48" s="81" t="s">
        <v>28</v>
      </c>
      <c r="E48" s="81" t="s">
        <v>18</v>
      </c>
    </row>
    <row r="49" spans="1:5" ht="10.95" customHeight="1">
      <c r="A49" s="43"/>
      <c r="B49" s="44"/>
      <c r="C49" s="43"/>
      <c r="D49" s="26"/>
      <c r="E49" s="81"/>
    </row>
    <row r="50" spans="1:5" ht="10.95" customHeight="1">
      <c r="A50" s="43"/>
      <c r="B50" s="44"/>
      <c r="C50" s="43"/>
      <c r="D50" s="26" t="s">
        <v>232</v>
      </c>
      <c r="E50" s="81"/>
    </row>
    <row r="51" spans="1:5" ht="10.95" customHeight="1">
      <c r="A51" s="26"/>
      <c r="B51" s="42" t="s">
        <v>46</v>
      </c>
      <c r="C51" s="43"/>
    </row>
    <row r="52" spans="1:5" ht="10.95" customHeight="1">
      <c r="A52" s="26"/>
      <c r="B52" s="45" t="s">
        <v>190</v>
      </c>
      <c r="C52" s="43"/>
    </row>
    <row r="53" spans="1:5" ht="10.95" customHeight="1">
      <c r="A53" s="26"/>
      <c r="B53" s="45"/>
      <c r="C53" s="43"/>
    </row>
    <row r="54" spans="1:5" ht="30" customHeight="1">
      <c r="A54" s="26"/>
      <c r="B54" s="45"/>
      <c r="C54" s="43"/>
    </row>
    <row r="55" spans="1:5" ht="18" customHeight="1">
      <c r="A55" s="1"/>
      <c r="B55" s="238" t="s">
        <v>112</v>
      </c>
      <c r="C55" s="238"/>
      <c r="D55" s="238"/>
    </row>
    <row r="56" spans="1:5" ht="18" customHeight="1">
      <c r="A56" s="43"/>
      <c r="B56" s="238"/>
      <c r="C56" s="238"/>
      <c r="D56" s="238"/>
    </row>
    <row r="57" spans="1:5" ht="10.95" customHeight="1">
      <c r="A57" s="43"/>
      <c r="B57" s="82" t="s">
        <v>113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7"/>
  <sheetViews>
    <sheetView workbookViewId="0">
      <selection sqref="A1:B1"/>
    </sheetView>
  </sheetViews>
  <sheetFormatPr baseColWidth="10" defaultColWidth="11.5546875" defaultRowHeight="12"/>
  <cols>
    <col min="1" max="1" width="5.6640625" style="11" customWidth="1"/>
    <col min="2" max="2" width="36.6640625" style="8" customWidth="1"/>
    <col min="3" max="3" width="2.6640625" style="14" customWidth="1"/>
    <col min="4" max="4" width="2.44140625" style="8" customWidth="1"/>
    <col min="5" max="5" width="2.6640625" style="11" customWidth="1"/>
    <col min="6" max="6" width="34" style="8" customWidth="1"/>
    <col min="7" max="7" width="3.44140625" style="8" customWidth="1"/>
    <col min="8" max="8" width="8" style="8" customWidth="1"/>
    <col min="9" max="16384" width="11.5546875" style="8"/>
  </cols>
  <sheetData>
    <row r="1" spans="1:8" ht="100.2" customHeight="1">
      <c r="A1" s="242" t="s">
        <v>0</v>
      </c>
      <c r="B1" s="242"/>
      <c r="C1" s="46"/>
      <c r="G1" s="12"/>
      <c r="H1" s="240" t="s">
        <v>48</v>
      </c>
    </row>
    <row r="2" spans="1:8" ht="20.7" customHeight="1">
      <c r="C2" s="47"/>
      <c r="G2" s="47" t="s">
        <v>1</v>
      </c>
      <c r="H2" s="240"/>
    </row>
    <row r="3" spans="1:8">
      <c r="A3" s="13"/>
      <c r="C3" s="8"/>
      <c r="E3" s="13"/>
      <c r="F3" s="48"/>
      <c r="G3" s="13"/>
      <c r="H3" s="240"/>
    </row>
    <row r="4" spans="1:8">
      <c r="A4" s="50"/>
      <c r="B4" s="52"/>
      <c r="C4" s="51"/>
      <c r="D4" s="49"/>
      <c r="E4" s="50"/>
      <c r="G4" s="50"/>
      <c r="H4" s="240"/>
    </row>
    <row r="5" spans="1:8" ht="12" customHeight="1">
      <c r="A5" s="15"/>
      <c r="B5" s="243" t="s">
        <v>167</v>
      </c>
      <c r="C5" s="243"/>
      <c r="D5" s="243"/>
      <c r="E5" s="243"/>
      <c r="F5" s="243"/>
      <c r="G5" s="66"/>
      <c r="H5" s="240"/>
    </row>
    <row r="6" spans="1:8" ht="12" customHeight="1">
      <c r="A6" s="15"/>
      <c r="B6" s="232" t="s">
        <v>168</v>
      </c>
      <c r="C6" s="232"/>
      <c r="D6" s="232"/>
      <c r="E6" s="232"/>
      <c r="F6" s="232"/>
      <c r="G6" s="140"/>
      <c r="H6" s="240"/>
    </row>
    <row r="7" spans="1:8" ht="12" customHeight="1">
      <c r="A7" s="15"/>
      <c r="B7" s="186"/>
      <c r="C7" s="186"/>
      <c r="D7" s="186"/>
      <c r="E7" s="186"/>
      <c r="F7" s="186"/>
      <c r="G7" s="187"/>
      <c r="H7" s="240"/>
    </row>
    <row r="8" spans="1:8" ht="12" customHeight="1">
      <c r="A8" s="15"/>
      <c r="B8" s="18" t="s">
        <v>178</v>
      </c>
      <c r="C8" s="186"/>
      <c r="D8" s="186"/>
      <c r="E8" s="186"/>
      <c r="F8" s="186"/>
      <c r="G8" s="187"/>
      <c r="H8" s="240"/>
    </row>
    <row r="9" spans="1:8" ht="12" customHeight="1">
      <c r="A9" s="198" t="s">
        <v>179</v>
      </c>
      <c r="B9" s="239" t="s">
        <v>187</v>
      </c>
      <c r="C9" s="239"/>
      <c r="D9" s="239"/>
      <c r="E9" s="239"/>
      <c r="F9" s="239"/>
      <c r="G9" s="200">
        <v>4</v>
      </c>
      <c r="H9" s="240"/>
    </row>
    <row r="10" spans="1:8">
      <c r="A10" s="193" t="s">
        <v>184</v>
      </c>
      <c r="B10" s="239" t="s">
        <v>191</v>
      </c>
      <c r="C10" s="239"/>
      <c r="D10" s="239"/>
      <c r="E10" s="239"/>
      <c r="F10" s="239"/>
      <c r="G10" s="201">
        <v>4</v>
      </c>
      <c r="H10" s="240"/>
    </row>
    <row r="11" spans="1:8">
      <c r="A11" s="16"/>
      <c r="B11" s="196"/>
      <c r="C11" s="8"/>
      <c r="D11" s="49"/>
      <c r="E11" s="8"/>
      <c r="G11" s="202"/>
      <c r="H11" s="240"/>
    </row>
    <row r="12" spans="1:8">
      <c r="A12" s="17"/>
      <c r="B12" s="18" t="s">
        <v>30</v>
      </c>
      <c r="C12" s="8"/>
      <c r="D12" s="49"/>
      <c r="E12" s="8"/>
      <c r="G12" s="202"/>
      <c r="H12" s="240"/>
    </row>
    <row r="13" spans="1:8" ht="13.2">
      <c r="A13" s="24"/>
      <c r="B13" s="19"/>
      <c r="C13" s="8"/>
      <c r="D13" s="49"/>
      <c r="E13" s="8"/>
      <c r="G13" s="201"/>
    </row>
    <row r="14" spans="1:8">
      <c r="A14" s="84">
        <v>1</v>
      </c>
      <c r="B14" s="239" t="s">
        <v>192</v>
      </c>
      <c r="C14" s="239"/>
      <c r="D14" s="239"/>
      <c r="E14" s="239"/>
      <c r="F14" s="239"/>
      <c r="G14" s="200">
        <v>5</v>
      </c>
    </row>
    <row r="15" spans="1:8">
      <c r="A15" s="84"/>
      <c r="B15" s="144"/>
      <c r="C15" s="144"/>
      <c r="D15" s="144"/>
      <c r="E15" s="144"/>
      <c r="F15" s="144"/>
      <c r="G15" s="200"/>
    </row>
    <row r="16" spans="1:8">
      <c r="A16" s="84">
        <v>2</v>
      </c>
      <c r="B16" s="239" t="s">
        <v>193</v>
      </c>
      <c r="C16" s="239"/>
      <c r="D16" s="239"/>
      <c r="E16" s="239"/>
      <c r="F16" s="239"/>
      <c r="G16" s="200">
        <v>6</v>
      </c>
    </row>
    <row r="17" spans="1:7">
      <c r="A17" s="84"/>
      <c r="B17" s="144"/>
      <c r="C17" s="144"/>
      <c r="D17" s="144"/>
      <c r="E17" s="144"/>
      <c r="F17" s="144"/>
      <c r="G17" s="200"/>
    </row>
    <row r="18" spans="1:7">
      <c r="A18" s="84">
        <v>3</v>
      </c>
      <c r="B18" s="244" t="s">
        <v>165</v>
      </c>
      <c r="C18" s="244"/>
      <c r="D18" s="244"/>
      <c r="E18" s="244"/>
      <c r="F18" s="244"/>
      <c r="G18" s="200"/>
    </row>
    <row r="19" spans="1:7">
      <c r="A19" s="85" t="s">
        <v>103</v>
      </c>
      <c r="B19" s="239" t="s">
        <v>194</v>
      </c>
      <c r="C19" s="239"/>
      <c r="D19" s="239"/>
      <c r="E19" s="239"/>
      <c r="F19" s="239"/>
      <c r="G19" s="200">
        <v>7</v>
      </c>
    </row>
    <row r="20" spans="1:7">
      <c r="A20" s="85"/>
      <c r="B20" s="144"/>
      <c r="C20" s="144"/>
      <c r="D20" s="144"/>
      <c r="E20" s="144"/>
      <c r="F20" s="144"/>
      <c r="G20" s="200"/>
    </row>
    <row r="21" spans="1:7">
      <c r="A21" s="85" t="s">
        <v>104</v>
      </c>
      <c r="B21" s="239" t="s">
        <v>195</v>
      </c>
      <c r="C21" s="239"/>
      <c r="D21" s="239"/>
      <c r="E21" s="239"/>
      <c r="F21" s="239"/>
      <c r="G21" s="200">
        <v>8</v>
      </c>
    </row>
    <row r="22" spans="1:7">
      <c r="A22" s="85"/>
      <c r="B22" s="144"/>
      <c r="C22" s="144"/>
      <c r="D22" s="144"/>
      <c r="E22" s="144"/>
      <c r="F22" s="144"/>
      <c r="G22" s="200"/>
    </row>
    <row r="23" spans="1:7">
      <c r="A23" s="85" t="s">
        <v>105</v>
      </c>
      <c r="B23" s="239" t="s">
        <v>196</v>
      </c>
      <c r="C23" s="239"/>
      <c r="D23" s="239"/>
      <c r="E23" s="239"/>
      <c r="F23" s="239"/>
      <c r="G23" s="200">
        <v>9</v>
      </c>
    </row>
    <row r="24" spans="1:7">
      <c r="A24" s="85"/>
      <c r="B24" s="144"/>
      <c r="C24" s="144"/>
      <c r="D24" s="144"/>
      <c r="E24" s="144"/>
      <c r="F24" s="144"/>
      <c r="G24" s="200"/>
    </row>
    <row r="25" spans="1:7">
      <c r="A25" s="84">
        <v>4</v>
      </c>
      <c r="B25" s="241" t="s">
        <v>160</v>
      </c>
      <c r="C25" s="241"/>
      <c r="D25" s="241"/>
      <c r="E25" s="241"/>
      <c r="F25" s="241"/>
      <c r="G25" s="201"/>
    </row>
    <row r="26" spans="1:7" ht="12" customHeight="1">
      <c r="A26" s="220" t="s">
        <v>213</v>
      </c>
      <c r="B26" s="239" t="s">
        <v>197</v>
      </c>
      <c r="C26" s="239"/>
      <c r="D26" s="239"/>
      <c r="E26" s="239"/>
      <c r="F26" s="239"/>
      <c r="G26" s="200">
        <v>10</v>
      </c>
    </row>
    <row r="27" spans="1:7" ht="12" customHeight="1">
      <c r="A27" s="85"/>
      <c r="B27" s="144"/>
      <c r="C27" s="144"/>
      <c r="D27" s="144"/>
      <c r="E27" s="144"/>
      <c r="F27" s="144"/>
      <c r="G27" s="200"/>
    </row>
    <row r="28" spans="1:7">
      <c r="A28" s="65" t="s">
        <v>124</v>
      </c>
      <c r="B28" s="239" t="s">
        <v>198</v>
      </c>
      <c r="C28" s="239"/>
      <c r="D28" s="239"/>
      <c r="E28" s="239"/>
      <c r="F28" s="239"/>
      <c r="G28" s="200">
        <v>11</v>
      </c>
    </row>
    <row r="29" spans="1:7">
      <c r="A29" s="65"/>
      <c r="B29" s="144"/>
      <c r="C29" s="144"/>
      <c r="D29" s="144"/>
      <c r="E29" s="144"/>
      <c r="F29" s="144"/>
      <c r="G29" s="200"/>
    </row>
    <row r="30" spans="1:7">
      <c r="A30" s="65" t="s">
        <v>125</v>
      </c>
      <c r="B30" s="239" t="s">
        <v>196</v>
      </c>
      <c r="C30" s="239"/>
      <c r="D30" s="239"/>
      <c r="E30" s="239"/>
      <c r="F30" s="239"/>
      <c r="G30" s="203">
        <v>12</v>
      </c>
    </row>
    <row r="31" spans="1:7">
      <c r="A31" s="65"/>
      <c r="B31" s="144"/>
      <c r="C31" s="144"/>
      <c r="D31" s="144"/>
      <c r="E31" s="144"/>
      <c r="F31" s="144"/>
      <c r="G31" s="203"/>
    </row>
    <row r="32" spans="1:7">
      <c r="A32" s="85" t="s">
        <v>147</v>
      </c>
      <c r="B32" s="245" t="s">
        <v>199</v>
      </c>
      <c r="C32" s="245"/>
      <c r="D32" s="245"/>
      <c r="E32" s="245"/>
      <c r="F32" s="245"/>
      <c r="G32" s="200">
        <v>13</v>
      </c>
    </row>
    <row r="33" spans="1:7">
      <c r="A33" s="85"/>
      <c r="B33" s="145"/>
      <c r="C33" s="145"/>
      <c r="D33" s="145"/>
      <c r="E33" s="145"/>
      <c r="F33" s="145"/>
      <c r="G33" s="200"/>
    </row>
    <row r="34" spans="1:7">
      <c r="A34" s="85" t="s">
        <v>126</v>
      </c>
      <c r="B34" s="244" t="s">
        <v>161</v>
      </c>
      <c r="C34" s="244"/>
      <c r="D34" s="244"/>
      <c r="E34" s="244"/>
      <c r="F34" s="244"/>
      <c r="G34" s="200"/>
    </row>
    <row r="35" spans="1:7">
      <c r="A35" s="85" t="s">
        <v>129</v>
      </c>
      <c r="B35" s="245" t="s">
        <v>200</v>
      </c>
      <c r="C35" s="245"/>
      <c r="D35" s="245"/>
      <c r="E35" s="245"/>
      <c r="F35" s="245"/>
      <c r="G35" s="200">
        <v>14</v>
      </c>
    </row>
    <row r="36" spans="1:7">
      <c r="A36" s="85"/>
      <c r="B36" s="145"/>
      <c r="C36" s="145"/>
      <c r="D36" s="145"/>
      <c r="E36" s="145"/>
      <c r="F36" s="145"/>
      <c r="G36" s="200"/>
    </row>
    <row r="37" spans="1:7">
      <c r="A37" s="85" t="s">
        <v>130</v>
      </c>
      <c r="B37" s="245" t="s">
        <v>199</v>
      </c>
      <c r="C37" s="245"/>
      <c r="D37" s="245"/>
      <c r="E37" s="245"/>
      <c r="F37" s="245"/>
      <c r="G37" s="200">
        <v>15</v>
      </c>
    </row>
  </sheetData>
  <mergeCells count="19">
    <mergeCell ref="B35:F35"/>
    <mergeCell ref="B37:F37"/>
    <mergeCell ref="B32:F32"/>
    <mergeCell ref="B34:F34"/>
    <mergeCell ref="B23:F23"/>
    <mergeCell ref="B19:F19"/>
    <mergeCell ref="B28:F28"/>
    <mergeCell ref="B30:F30"/>
    <mergeCell ref="H1:H12"/>
    <mergeCell ref="B25:F25"/>
    <mergeCell ref="B26:F26"/>
    <mergeCell ref="A1:B1"/>
    <mergeCell ref="B5:F5"/>
    <mergeCell ref="B14:F14"/>
    <mergeCell ref="B18:F18"/>
    <mergeCell ref="B21:F21"/>
    <mergeCell ref="B16:F16"/>
    <mergeCell ref="B9:F9"/>
    <mergeCell ref="B10:F10"/>
  </mergeCells>
  <phoneticPr fontId="13" type="noConversion"/>
  <hyperlinks>
    <hyperlink ref="A14:G14" location="'Tab1'!A1" display="1"/>
    <hyperlink ref="A21:G21" location="Tab3.2!A1" display="3.2"/>
    <hyperlink ref="A23:G23" location="Tab3.3!A1" display="3.3"/>
    <hyperlink ref="A25:G26" location="Tab4.1!A1" display="4"/>
    <hyperlink ref="A28:G28" location="Tab4.2!A1" display="4.2"/>
    <hyperlink ref="A30:G30" location="Tab4.3!A1" display="4.3"/>
    <hyperlink ref="A32:G32" location="Tab4.4!A1" display="4.4"/>
    <hyperlink ref="A34:G35" location="Tab5.1!A1" display="5"/>
    <hyperlink ref="A37:G37" location="Tab5.2!A1" display="5.2"/>
    <hyperlink ref="A16:G16" location="'Tab2'!A1" display="2"/>
    <hyperlink ref="A18:G19" location="Tab3.1!A1" display="3"/>
    <hyperlink ref="B14:F14" location="'Tab1'!A1" display="Schulden der Kernhaushalte der Stadtstaaten am 31.12.2017 nach Art der Schulden "/>
    <hyperlink ref="B16:F16" location="'Tab2'!A1" display="Entwicklung der Schulden des Landes Berlin 1999 bis 2017 nach ausgewählten Schuldarten"/>
    <hyperlink ref="B18:F18" location="Tab3.1!A1" display="Schulden des Kernhaushaltes des Landes Berlin"/>
    <hyperlink ref="B37:F37" location="Tab5.2!A1" display="Stand am 31.12.2016 nach Aufgabenbereichen des Berichtspflichtigen"/>
    <hyperlink ref="B35:F35" location="Tab5.1!A1" display="Stand am 31.12.2016 nach Schuldarten und Schuldenbewegung"/>
    <hyperlink ref="B32:F32" location="Tab4.4!A1" display="Stand am 31.12.2016 nach Aufgabenbereichen des Berichtspflichtigen"/>
    <hyperlink ref="B30:F30" location="Tab4.3!A1" display="Schuldenabgänge im Jahr 2016 nach Art der Schulden"/>
    <hyperlink ref="B28:F28" location="Tab4.2!A1" display="Schuldenzugänge im Jahr 2016 nach Art der Schulden "/>
    <hyperlink ref="B26:F26" location="Tab4.1!A1" display="Schuldenstand am 31.12.2016 nach Art der Schulden "/>
    <hyperlink ref="B23:F23" location="Tab3.3!A1" display="Schuldenabgänge im Jahr 2016 nach Art der Schulden"/>
    <hyperlink ref="B21:F21" location="Tab3.2!A1" display="Schuldenzugänge im Jahr 2016 nach Art der Schulden und Laufzeit"/>
    <hyperlink ref="B19:F19" location="Tab3.1!A1" display="Schuldenstand am 31.12.2016 nach Art der Schulden"/>
    <hyperlink ref="A10:G10" location="'Grafik1,2'!A30" display="2"/>
    <hyperlink ref="A9:G9" location="'Grafik1,2'!A1" display="1"/>
    <hyperlink ref="B5:F6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38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/>
  </sheetViews>
  <sheetFormatPr baseColWidth="10" defaultRowHeight="13.2"/>
  <cols>
    <col min="1" max="1" width="34.6640625" customWidth="1"/>
    <col min="2" max="2" width="14.88671875" customWidth="1"/>
  </cols>
  <sheetData>
    <row r="1" spans="1:5" s="56" customFormat="1">
      <c r="A1" s="196" t="s">
        <v>186</v>
      </c>
      <c r="B1" s="196"/>
      <c r="C1" s="196"/>
      <c r="D1" s="199"/>
      <c r="E1" s="199"/>
    </row>
    <row r="2" spans="1:5" s="56" customFormat="1" ht="12" customHeight="1">
      <c r="A2" s="194"/>
      <c r="B2" s="194"/>
      <c r="C2" s="194"/>
      <c r="D2" s="194"/>
      <c r="E2" s="194"/>
    </row>
    <row r="3" spans="1:5" s="56" customFormat="1" ht="12" customHeight="1">
      <c r="A3" s="156"/>
    </row>
    <row r="4" spans="1:5" s="29" customFormat="1" ht="34.799999999999997">
      <c r="A4" s="246" t="s">
        <v>176</v>
      </c>
      <c r="B4" s="190" t="s">
        <v>54</v>
      </c>
      <c r="C4" s="191" t="s">
        <v>55</v>
      </c>
    </row>
    <row r="5" spans="1:5" s="29" customFormat="1">
      <c r="A5" s="246"/>
      <c r="B5" s="247" t="s">
        <v>177</v>
      </c>
      <c r="C5" s="248"/>
    </row>
    <row r="6" spans="1:5" s="29" customFormat="1">
      <c r="A6" s="189">
        <v>2010</v>
      </c>
      <c r="B6" s="192">
        <v>60243</v>
      </c>
      <c r="C6" s="192">
        <v>1096</v>
      </c>
    </row>
    <row r="7" spans="1:5" s="29" customFormat="1">
      <c r="A7" s="189">
        <v>2011</v>
      </c>
      <c r="B7" s="192">
        <v>61372</v>
      </c>
      <c r="C7" s="192">
        <v>1082</v>
      </c>
    </row>
    <row r="8" spans="1:5" s="29" customFormat="1">
      <c r="A8" s="189">
        <v>2012</v>
      </c>
      <c r="B8" s="192">
        <v>60902</v>
      </c>
      <c r="C8" s="192">
        <v>1224</v>
      </c>
    </row>
    <row r="9" spans="1:5" s="29" customFormat="1">
      <c r="A9" s="189">
        <v>2013</v>
      </c>
      <c r="B9" s="192">
        <v>60391</v>
      </c>
      <c r="C9" s="192">
        <v>1007</v>
      </c>
    </row>
    <row r="10" spans="1:5" s="29" customFormat="1">
      <c r="A10" s="189">
        <v>2014</v>
      </c>
      <c r="B10" s="192">
        <v>59638</v>
      </c>
      <c r="C10" s="192">
        <v>930</v>
      </c>
    </row>
    <row r="11" spans="1:5" s="29" customFormat="1">
      <c r="A11" s="189">
        <v>2015</v>
      </c>
      <c r="B11" s="192">
        <v>58613</v>
      </c>
      <c r="C11" s="192">
        <v>1894</v>
      </c>
    </row>
    <row r="12" spans="1:5" s="29" customFormat="1">
      <c r="A12" s="189">
        <v>2016</v>
      </c>
      <c r="B12" s="192">
        <v>58001</v>
      </c>
      <c r="C12" s="192">
        <v>2605</v>
      </c>
    </row>
    <row r="13" spans="1:5" s="29" customFormat="1">
      <c r="A13" s="189">
        <v>2017</v>
      </c>
      <c r="B13" s="192">
        <v>56519</v>
      </c>
      <c r="C13" s="192">
        <v>3539</v>
      </c>
    </row>
    <row r="14" spans="1:5" s="56" customFormat="1" ht="12" customHeight="1">
      <c r="A14" s="207">
        <v>2018</v>
      </c>
      <c r="B14" s="206">
        <v>54371.936000000002</v>
      </c>
      <c r="C14" s="206">
        <v>5282.6480000000001</v>
      </c>
    </row>
    <row r="15" spans="1:5" s="56" customFormat="1" ht="12" customHeight="1">
      <c r="A15" s="55"/>
    </row>
    <row r="16" spans="1:5" s="56" customFormat="1" ht="12" customHeight="1">
      <c r="A16" s="55"/>
    </row>
    <row r="17" spans="1:5" s="56" customFormat="1" ht="12" customHeight="1">
      <c r="A17" s="55"/>
    </row>
    <row r="18" spans="1:5" s="56" customFormat="1" ht="12" customHeight="1">
      <c r="A18" s="55"/>
    </row>
    <row r="19" spans="1:5" s="56" customFormat="1" ht="12" customHeight="1">
      <c r="A19" s="55"/>
    </row>
    <row r="20" spans="1:5" s="56" customFormat="1" ht="12" customHeight="1">
      <c r="A20" s="55"/>
    </row>
    <row r="21" spans="1:5" s="56" customFormat="1" ht="12" customHeight="1">
      <c r="A21" s="55"/>
    </row>
    <row r="22" spans="1:5" s="56" customFormat="1" ht="12" customHeight="1">
      <c r="A22" s="55"/>
    </row>
    <row r="23" spans="1:5" s="56" customFormat="1" ht="12" customHeight="1"/>
    <row r="30" spans="1:5">
      <c r="A30" s="196" t="s">
        <v>201</v>
      </c>
      <c r="B30" s="196"/>
      <c r="C30" s="196"/>
      <c r="D30" s="196"/>
      <c r="E30" s="196"/>
    </row>
    <row r="33" spans="1:2">
      <c r="A33" s="192" t="s">
        <v>58</v>
      </c>
      <c r="B33" s="192">
        <v>36092962</v>
      </c>
    </row>
    <row r="34" spans="1:2">
      <c r="A34" s="192" t="s">
        <v>180</v>
      </c>
      <c r="B34" s="192">
        <v>9251674</v>
      </c>
    </row>
    <row r="35" spans="1:2" ht="23.4">
      <c r="A35" s="197" t="s">
        <v>181</v>
      </c>
      <c r="B35" s="192">
        <f>9025300+2000</f>
        <v>9027300</v>
      </c>
    </row>
    <row r="36" spans="1:2">
      <c r="A36" s="192" t="s">
        <v>182</v>
      </c>
      <c r="B36" s="192">
        <v>4462317</v>
      </c>
    </row>
    <row r="37" spans="1:2">
      <c r="A37" s="192" t="s">
        <v>183</v>
      </c>
      <c r="B37" s="192">
        <v>678011</v>
      </c>
    </row>
    <row r="38" spans="1:2" ht="23.4">
      <c r="A38" s="197" t="s">
        <v>185</v>
      </c>
      <c r="B38" s="192">
        <v>142320</v>
      </c>
    </row>
    <row r="39" spans="1:2">
      <c r="A39" s="192"/>
      <c r="B39" s="192"/>
    </row>
    <row r="40" spans="1:2">
      <c r="B40" s="204"/>
    </row>
  </sheetData>
  <mergeCells count="2">
    <mergeCell ref="A4:A5"/>
    <mergeCell ref="B5:C5"/>
  </mergeCells>
  <hyperlinks>
    <hyperlink ref="A1:E1" location="Inhaltsverzeichnis!A9" display="1 Schulden am 31.12. des jeweiligen Jahres des Kernhaushaltes des Landes Berlin"/>
    <hyperlink ref="A30:E30" location="Inhaltsverzeichnis!A10" display="2 Prozentuale Aufteilung der Schulden am 31.12.2017 des Kernhaushaltes des Landes Berlin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L III 1 - j/18 –  Brandenburg  &amp;G</oddFooter>
  </headerFooter>
  <rowBreaks count="1" manualBreakCount="1">
    <brk id="50" max="4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E1"/>
    </sheetView>
  </sheetViews>
  <sheetFormatPr baseColWidth="10" defaultRowHeight="13.2"/>
  <cols>
    <col min="1" max="1" width="30.33203125" customWidth="1"/>
    <col min="2" max="2" width="13.6640625" customWidth="1"/>
    <col min="3" max="3" width="11.5546875" customWidth="1"/>
    <col min="6" max="6" width="6" bestFit="1" customWidth="1"/>
  </cols>
  <sheetData>
    <row r="1" spans="1:7">
      <c r="A1" s="256" t="s">
        <v>209</v>
      </c>
      <c r="B1" s="256"/>
      <c r="C1" s="256"/>
      <c r="D1" s="256"/>
      <c r="E1" s="256"/>
    </row>
    <row r="2" spans="1:7">
      <c r="A2" s="61"/>
      <c r="B2" s="60"/>
      <c r="C2" s="60"/>
      <c r="D2" s="60"/>
      <c r="E2" s="62"/>
    </row>
    <row r="3" spans="1:7" ht="12.75" customHeight="1">
      <c r="A3" s="257" t="s">
        <v>68</v>
      </c>
      <c r="B3" s="260" t="s">
        <v>91</v>
      </c>
      <c r="C3" s="261"/>
      <c r="D3" s="261"/>
      <c r="E3" s="262"/>
    </row>
    <row r="4" spans="1:7">
      <c r="A4" s="258"/>
      <c r="B4" s="263" t="s">
        <v>4</v>
      </c>
      <c r="C4" s="263" t="s">
        <v>92</v>
      </c>
      <c r="D4" s="263" t="s">
        <v>93</v>
      </c>
      <c r="E4" s="266" t="s">
        <v>94</v>
      </c>
    </row>
    <row r="5" spans="1:7">
      <c r="A5" s="258"/>
      <c r="B5" s="264"/>
      <c r="C5" s="264"/>
      <c r="D5" s="264"/>
      <c r="E5" s="267"/>
    </row>
    <row r="6" spans="1:7">
      <c r="A6" s="258"/>
      <c r="B6" s="264"/>
      <c r="C6" s="264"/>
      <c r="D6" s="264"/>
      <c r="E6" s="267"/>
    </row>
    <row r="7" spans="1:7">
      <c r="A7" s="259"/>
      <c r="B7" s="265"/>
      <c r="C7" s="265"/>
      <c r="D7" s="265"/>
      <c r="E7" s="268"/>
    </row>
    <row r="8" spans="1:7" ht="12" customHeight="1">
      <c r="A8" s="23"/>
      <c r="B8" s="2"/>
      <c r="C8" s="2"/>
      <c r="D8" s="2"/>
      <c r="E8" s="2"/>
    </row>
    <row r="9" spans="1:7" ht="12" customHeight="1">
      <c r="A9" s="22"/>
      <c r="B9" s="249" t="s">
        <v>89</v>
      </c>
      <c r="C9" s="249"/>
      <c r="D9" s="249"/>
      <c r="E9" s="249"/>
    </row>
    <row r="10" spans="1:7" ht="12" customHeight="1">
      <c r="A10" s="22"/>
      <c r="B10" s="250" t="s">
        <v>90</v>
      </c>
      <c r="C10" s="251"/>
      <c r="D10" s="251"/>
      <c r="E10" s="251"/>
    </row>
    <row r="11" spans="1:7" ht="12" customHeight="1">
      <c r="A11" s="57" t="s">
        <v>57</v>
      </c>
      <c r="B11" s="75">
        <v>1013</v>
      </c>
      <c r="C11" s="78" t="s">
        <v>40</v>
      </c>
      <c r="D11" s="75">
        <v>909</v>
      </c>
      <c r="E11" s="211">
        <v>104</v>
      </c>
      <c r="G11" s="180"/>
    </row>
    <row r="12" spans="1:7" ht="12" customHeight="1">
      <c r="A12" s="57"/>
      <c r="B12" s="75"/>
      <c r="C12" s="211"/>
      <c r="D12" s="75"/>
      <c r="E12" s="211"/>
      <c r="G12" s="181"/>
    </row>
    <row r="13" spans="1:7" ht="12" customHeight="1">
      <c r="A13" s="57" t="s">
        <v>58</v>
      </c>
      <c r="B13" s="75">
        <v>65292</v>
      </c>
      <c r="C13" s="75">
        <v>36093</v>
      </c>
      <c r="D13" s="75">
        <v>12880</v>
      </c>
      <c r="E13" s="75">
        <v>16319</v>
      </c>
      <c r="G13" s="181"/>
    </row>
    <row r="14" spans="1:7" s="20" customFormat="1" ht="12" customHeight="1">
      <c r="A14" s="57" t="s">
        <v>69</v>
      </c>
      <c r="B14" s="78" t="s">
        <v>40</v>
      </c>
      <c r="C14" s="78" t="s">
        <v>40</v>
      </c>
      <c r="D14" s="78" t="s">
        <v>40</v>
      </c>
      <c r="E14" s="78" t="s">
        <v>40</v>
      </c>
      <c r="G14" s="181"/>
    </row>
    <row r="15" spans="1:7" s="20" customFormat="1" ht="12" customHeight="1">
      <c r="A15" s="57" t="s">
        <v>70</v>
      </c>
      <c r="B15" s="75">
        <v>65292</v>
      </c>
      <c r="C15" s="75">
        <v>36093</v>
      </c>
      <c r="D15" s="75">
        <v>12880</v>
      </c>
      <c r="E15" s="75">
        <v>16319</v>
      </c>
      <c r="F15" s="73"/>
      <c r="G15" s="181"/>
    </row>
    <row r="16" spans="1:7" s="20" customFormat="1" ht="12" customHeight="1">
      <c r="A16" s="57"/>
      <c r="B16" s="75"/>
      <c r="C16" s="75"/>
      <c r="D16" s="75"/>
      <c r="E16" s="75"/>
      <c r="G16" s="181"/>
    </row>
    <row r="17" spans="1:8" ht="12" customHeight="1">
      <c r="A17" s="57" t="s">
        <v>59</v>
      </c>
      <c r="B17" s="75">
        <v>33407</v>
      </c>
      <c r="C17" s="75">
        <v>18279</v>
      </c>
      <c r="D17" s="75">
        <v>7638</v>
      </c>
      <c r="E17" s="75">
        <v>7490</v>
      </c>
      <c r="G17" s="181"/>
    </row>
    <row r="18" spans="1:8" ht="12" customHeight="1">
      <c r="A18" s="57"/>
      <c r="B18" s="75"/>
      <c r="C18" s="75"/>
      <c r="D18" s="75"/>
      <c r="E18" s="75"/>
      <c r="G18" s="181"/>
    </row>
    <row r="19" spans="1:8" ht="12" customHeight="1">
      <c r="A19" s="57" t="s">
        <v>102</v>
      </c>
      <c r="B19" s="183">
        <v>99711.967560000005</v>
      </c>
      <c r="C19" s="183">
        <v>54371.936079999999</v>
      </c>
      <c r="D19" s="183">
        <v>21427.68289</v>
      </c>
      <c r="E19" s="183">
        <v>23912.348590000001</v>
      </c>
      <c r="G19" s="181"/>
    </row>
    <row r="20" spans="1:8" ht="12" customHeight="1">
      <c r="A20" s="3"/>
      <c r="B20" s="141"/>
      <c r="C20" s="142"/>
      <c r="D20" s="141"/>
      <c r="E20" s="142"/>
      <c r="G20" s="181"/>
    </row>
    <row r="21" spans="1:8" ht="12" customHeight="1">
      <c r="A21" s="3"/>
      <c r="B21" s="252" t="s">
        <v>55</v>
      </c>
      <c r="C21" s="253"/>
      <c r="D21" s="253"/>
      <c r="E21" s="253"/>
      <c r="G21" s="181"/>
    </row>
    <row r="22" spans="1:8" ht="12" customHeight="1">
      <c r="A22" s="57" t="s">
        <v>57</v>
      </c>
      <c r="B22" s="75">
        <v>7386</v>
      </c>
      <c r="C22" s="211">
        <v>4462</v>
      </c>
      <c r="D22" s="75">
        <v>1277</v>
      </c>
      <c r="E22" s="75">
        <v>1647</v>
      </c>
      <c r="G22" s="181"/>
    </row>
    <row r="23" spans="1:8" ht="12" customHeight="1">
      <c r="A23" s="57"/>
      <c r="B23" s="75"/>
      <c r="C23" s="211"/>
      <c r="D23" s="75"/>
      <c r="E23" s="75"/>
      <c r="G23" s="181"/>
    </row>
    <row r="24" spans="1:8" ht="12" customHeight="1">
      <c r="A24" s="57" t="s">
        <v>59</v>
      </c>
      <c r="B24" s="75">
        <v>1010</v>
      </c>
      <c r="C24" s="75">
        <v>820</v>
      </c>
      <c r="D24" s="75">
        <v>78</v>
      </c>
      <c r="E24" s="75">
        <v>112</v>
      </c>
      <c r="G24" s="181"/>
    </row>
    <row r="25" spans="1:8" ht="12" customHeight="1">
      <c r="A25" s="57"/>
      <c r="B25" s="75"/>
      <c r="C25" s="75"/>
      <c r="D25" s="75"/>
      <c r="E25" s="75"/>
      <c r="G25" s="181"/>
    </row>
    <row r="26" spans="1:8" ht="12" customHeight="1">
      <c r="A26" s="57" t="s">
        <v>102</v>
      </c>
      <c r="B26" s="75">
        <v>8396.4242599999998</v>
      </c>
      <c r="C26" s="75">
        <v>5282.6477100000002</v>
      </c>
      <c r="D26" s="75">
        <v>1354.9432899999999</v>
      </c>
      <c r="E26" s="75">
        <v>1758.8332600000001</v>
      </c>
      <c r="G26" s="181"/>
    </row>
    <row r="27" spans="1:8" ht="12" customHeight="1">
      <c r="A27" s="57"/>
      <c r="B27" s="212"/>
      <c r="C27" s="212"/>
      <c r="D27" s="212"/>
      <c r="E27" s="212"/>
      <c r="G27" s="181"/>
    </row>
    <row r="28" spans="1:8" ht="12" customHeight="1">
      <c r="A28" s="58" t="s">
        <v>108</v>
      </c>
      <c r="B28" s="183">
        <f>B19+B26</f>
        <v>108108.39182</v>
      </c>
      <c r="C28" s="183">
        <v>59655</v>
      </c>
      <c r="D28" s="183">
        <f>D19+D26</f>
        <v>22782.626179999999</v>
      </c>
      <c r="E28" s="183">
        <f>E19+E26</f>
        <v>25671.181850000001</v>
      </c>
      <c r="F28" s="74"/>
      <c r="G28" s="181"/>
    </row>
    <row r="29" spans="1:8" ht="12" customHeight="1">
      <c r="A29" s="2"/>
      <c r="B29" s="56"/>
      <c r="C29" s="56"/>
      <c r="D29" s="56"/>
      <c r="E29" s="56"/>
      <c r="G29" s="181"/>
    </row>
    <row r="30" spans="1:8" ht="12" customHeight="1">
      <c r="A30" s="2"/>
      <c r="B30" s="254" t="s">
        <v>3</v>
      </c>
      <c r="C30" s="255"/>
      <c r="D30" s="255"/>
      <c r="E30" s="255"/>
      <c r="F30" s="30"/>
      <c r="G30" s="181"/>
    </row>
    <row r="31" spans="1:8" ht="12" customHeight="1">
      <c r="A31" s="57" t="s">
        <v>54</v>
      </c>
      <c r="B31" s="75">
        <v>16240</v>
      </c>
      <c r="C31" s="75">
        <v>14999</v>
      </c>
      <c r="D31" s="75">
        <v>31484</v>
      </c>
      <c r="E31" s="75">
        <v>13037</v>
      </c>
      <c r="F31" s="30"/>
      <c r="G31" s="181"/>
      <c r="H31" s="167"/>
    </row>
    <row r="32" spans="1:8" ht="12" customHeight="1">
      <c r="A32" s="2"/>
      <c r="B32" s="137"/>
      <c r="C32" s="137"/>
      <c r="D32" s="137"/>
      <c r="E32" s="137"/>
      <c r="G32" s="181"/>
    </row>
    <row r="33" spans="1:8" ht="12" customHeight="1">
      <c r="A33" s="57" t="s">
        <v>55</v>
      </c>
      <c r="B33" s="75">
        <v>1367.5483715660732</v>
      </c>
      <c r="C33" s="75">
        <v>1457</v>
      </c>
      <c r="D33" s="75">
        <v>1990.8363184883704</v>
      </c>
      <c r="E33" s="75">
        <v>958.88729089477738</v>
      </c>
      <c r="G33" s="181"/>
      <c r="H33" s="167"/>
    </row>
    <row r="34" spans="1:8" ht="12" customHeight="1">
      <c r="B34" s="88"/>
      <c r="C34" s="88"/>
      <c r="D34" s="88"/>
      <c r="E34" s="88"/>
      <c r="G34" s="181"/>
    </row>
    <row r="35" spans="1:8" ht="12" customHeight="1">
      <c r="A35" s="58" t="s">
        <v>108</v>
      </c>
      <c r="B35" s="183">
        <v>17607.9067241021</v>
      </c>
      <c r="C35" s="183">
        <v>16457</v>
      </c>
      <c r="D35" s="183">
        <v>33474.817702287721</v>
      </c>
      <c r="E35" s="183">
        <v>13995.510875325203</v>
      </c>
      <c r="G35" s="181"/>
      <c r="H35" s="167"/>
    </row>
    <row r="36" spans="1:8" ht="13.8">
      <c r="D36" s="2"/>
      <c r="G36" s="161"/>
    </row>
    <row r="37" spans="1:8">
      <c r="B37" s="168"/>
      <c r="C37" s="168"/>
      <c r="F37" s="2"/>
    </row>
    <row r="41" spans="1:8">
      <c r="B41" s="168"/>
      <c r="C41" s="168"/>
      <c r="D41" s="168"/>
      <c r="E41" s="168"/>
    </row>
    <row r="43" spans="1:8">
      <c r="C43" s="168"/>
    </row>
  </sheetData>
  <mergeCells count="11">
    <mergeCell ref="B9:E9"/>
    <mergeCell ref="B10:E10"/>
    <mergeCell ref="B21:E21"/>
    <mergeCell ref="B30:E30"/>
    <mergeCell ref="A1:E1"/>
    <mergeCell ref="A3:A7"/>
    <mergeCell ref="B3:E3"/>
    <mergeCell ref="B4:B7"/>
    <mergeCell ref="C4:C7"/>
    <mergeCell ref="D4:D7"/>
    <mergeCell ref="E4:E7"/>
  </mergeCells>
  <phoneticPr fontId="13" type="noConversion"/>
  <hyperlinks>
    <hyperlink ref="A1:E1" location="Inhaltsverzeichnis!A14" display="1   Schulden der Kernhaushalte der Stadtstaaten am 31.12.2017 nach Art der Schulden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sqref="A1:E2"/>
    </sheetView>
  </sheetViews>
  <sheetFormatPr baseColWidth="10" defaultColWidth="11.44140625" defaultRowHeight="12" customHeight="1"/>
  <cols>
    <col min="1" max="1" width="11.33203125" style="56" customWidth="1"/>
    <col min="2" max="5" width="13.6640625" style="56" customWidth="1"/>
    <col min="6" max="16384" width="11.44140625" style="56"/>
  </cols>
  <sheetData>
    <row r="1" spans="1:9" ht="12.75" customHeight="1">
      <c r="A1" s="269" t="s">
        <v>202</v>
      </c>
      <c r="B1" s="269"/>
      <c r="C1" s="269"/>
      <c r="D1" s="269"/>
      <c r="E1" s="269"/>
    </row>
    <row r="2" spans="1:9" ht="12.75" customHeight="1">
      <c r="A2" s="269"/>
      <c r="B2" s="269"/>
      <c r="C2" s="269"/>
      <c r="D2" s="269"/>
      <c r="E2" s="269"/>
    </row>
    <row r="3" spans="1:9" s="55" customFormat="1" ht="13.2">
      <c r="A3" s="270"/>
      <c r="B3" s="270"/>
      <c r="C3" s="270"/>
      <c r="D3" s="270"/>
      <c r="E3" s="270"/>
    </row>
    <row r="4" spans="1:9" s="55" customFormat="1" ht="12.75" customHeight="1">
      <c r="A4" s="279" t="s">
        <v>95</v>
      </c>
      <c r="B4" s="280" t="s">
        <v>96</v>
      </c>
      <c r="C4" s="281"/>
      <c r="D4" s="282" t="s">
        <v>158</v>
      </c>
      <c r="E4" s="283"/>
      <c r="F4" s="121"/>
    </row>
    <row r="5" spans="1:9" ht="12.75" customHeight="1">
      <c r="A5" s="274"/>
      <c r="B5" s="94" t="s">
        <v>36</v>
      </c>
      <c r="C5" s="94" t="s">
        <v>77</v>
      </c>
      <c r="D5" s="94" t="s">
        <v>36</v>
      </c>
      <c r="E5" s="90" t="s">
        <v>77</v>
      </c>
      <c r="F5" s="55"/>
    </row>
    <row r="6" spans="1:9" ht="12" customHeight="1">
      <c r="A6" s="97"/>
      <c r="B6" s="97"/>
      <c r="C6" s="97"/>
      <c r="D6" s="97"/>
      <c r="E6" s="97"/>
    </row>
    <row r="7" spans="1:9" ht="12" customHeight="1">
      <c r="A7" s="104">
        <v>36525</v>
      </c>
      <c r="B7" s="64">
        <v>31505552</v>
      </c>
      <c r="C7" s="64">
        <v>9286</v>
      </c>
      <c r="D7" s="64">
        <v>1580914</v>
      </c>
      <c r="E7" s="122">
        <v>466</v>
      </c>
      <c r="I7" s="123"/>
    </row>
    <row r="8" spans="1:9" ht="12" customHeight="1">
      <c r="A8" s="104">
        <v>36891</v>
      </c>
      <c r="B8" s="64">
        <v>33452765</v>
      </c>
      <c r="C8" s="64">
        <v>9888</v>
      </c>
      <c r="D8" s="64">
        <v>2252189.6074812231</v>
      </c>
      <c r="E8" s="64">
        <v>666</v>
      </c>
      <c r="G8" s="123"/>
      <c r="H8" s="123"/>
      <c r="I8" s="123"/>
    </row>
    <row r="9" spans="1:9" ht="12" customHeight="1">
      <c r="A9" s="104">
        <v>37256</v>
      </c>
      <c r="B9" s="64">
        <v>38350115</v>
      </c>
      <c r="C9" s="64">
        <v>11332</v>
      </c>
      <c r="D9" s="64">
        <v>2604286.1598400678</v>
      </c>
      <c r="E9" s="64">
        <v>770</v>
      </c>
      <c r="G9" s="123"/>
      <c r="H9" s="123"/>
      <c r="I9" s="123"/>
    </row>
    <row r="10" spans="1:9" ht="12" customHeight="1">
      <c r="A10" s="104">
        <v>37621</v>
      </c>
      <c r="B10" s="64">
        <v>44646851</v>
      </c>
      <c r="C10" s="64">
        <v>13172</v>
      </c>
      <c r="D10" s="64">
        <v>1488712</v>
      </c>
      <c r="E10" s="64">
        <v>439</v>
      </c>
      <c r="G10" s="123"/>
      <c r="H10" s="123"/>
      <c r="I10" s="123"/>
    </row>
    <row r="11" spans="1:9" ht="12" customHeight="1">
      <c r="A11" s="104">
        <v>37986</v>
      </c>
      <c r="B11" s="64">
        <v>48726767</v>
      </c>
      <c r="C11" s="64">
        <v>14368</v>
      </c>
      <c r="D11" s="64">
        <v>1710002</v>
      </c>
      <c r="E11" s="64">
        <v>504</v>
      </c>
      <c r="G11" s="123"/>
      <c r="H11" s="123"/>
      <c r="I11" s="123"/>
    </row>
    <row r="12" spans="1:9" ht="12" customHeight="1">
      <c r="A12" s="104">
        <v>38352</v>
      </c>
      <c r="B12" s="64">
        <v>53875928</v>
      </c>
      <c r="C12" s="64">
        <v>15907</v>
      </c>
      <c r="D12" s="64">
        <v>188929</v>
      </c>
      <c r="E12" s="64">
        <v>56</v>
      </c>
      <c r="G12" s="123"/>
      <c r="H12" s="123"/>
      <c r="I12" s="123"/>
    </row>
    <row r="13" spans="1:9" ht="12" customHeight="1">
      <c r="A13" s="104">
        <v>38717</v>
      </c>
      <c r="B13" s="64">
        <v>57380282</v>
      </c>
      <c r="C13" s="64">
        <v>16919</v>
      </c>
      <c r="D13" s="78" t="s">
        <v>40</v>
      </c>
      <c r="E13" s="78" t="s">
        <v>40</v>
      </c>
      <c r="G13" s="123"/>
      <c r="H13" s="123"/>
      <c r="I13" s="123"/>
    </row>
    <row r="14" spans="1:9" ht="12" customHeight="1">
      <c r="A14" s="104">
        <v>39082</v>
      </c>
      <c r="B14" s="64">
        <v>58995066</v>
      </c>
      <c r="C14" s="64">
        <v>17354</v>
      </c>
      <c r="D14" s="78" t="s">
        <v>40</v>
      </c>
      <c r="E14" s="78" t="s">
        <v>40</v>
      </c>
      <c r="G14" s="123"/>
      <c r="H14" s="123"/>
      <c r="I14" s="123"/>
    </row>
    <row r="15" spans="1:9" ht="12" customHeight="1">
      <c r="A15" s="104">
        <v>39447</v>
      </c>
      <c r="B15" s="64">
        <v>56644918</v>
      </c>
      <c r="C15" s="64">
        <v>16634</v>
      </c>
      <c r="D15" s="64">
        <v>507000</v>
      </c>
      <c r="E15" s="64">
        <v>149</v>
      </c>
      <c r="G15" s="123"/>
      <c r="H15" s="123"/>
      <c r="I15" s="123"/>
    </row>
    <row r="16" spans="1:9" ht="12" customHeight="1">
      <c r="A16" s="104">
        <v>39813</v>
      </c>
      <c r="B16" s="64">
        <v>55961375</v>
      </c>
      <c r="C16" s="64">
        <v>16340</v>
      </c>
      <c r="D16" s="64">
        <v>1800</v>
      </c>
      <c r="E16" s="64">
        <v>1</v>
      </c>
      <c r="G16" s="123"/>
      <c r="H16" s="123"/>
      <c r="I16" s="123"/>
    </row>
    <row r="17" spans="1:9" ht="12" customHeight="1">
      <c r="A17" s="104">
        <v>40178</v>
      </c>
      <c r="B17" s="64">
        <v>58820696</v>
      </c>
      <c r="C17" s="64">
        <v>17140</v>
      </c>
      <c r="D17" s="64">
        <v>1813</v>
      </c>
      <c r="E17" s="64">
        <v>1</v>
      </c>
      <c r="G17" s="123"/>
      <c r="H17" s="123"/>
      <c r="I17" s="123"/>
    </row>
    <row r="18" spans="1:9" ht="12" customHeight="1">
      <c r="A18" s="124"/>
      <c r="B18" s="125"/>
      <c r="C18" s="125"/>
      <c r="D18" s="125"/>
      <c r="E18" s="125"/>
      <c r="G18" s="123"/>
    </row>
    <row r="19" spans="1:9" ht="12" customHeight="1">
      <c r="A19" s="279" t="s">
        <v>95</v>
      </c>
      <c r="B19" s="271" t="s">
        <v>159</v>
      </c>
      <c r="C19" s="272"/>
      <c r="D19" s="275" t="s">
        <v>97</v>
      </c>
      <c r="E19" s="276"/>
      <c r="F19" s="126"/>
      <c r="G19" s="123"/>
    </row>
    <row r="20" spans="1:9" ht="12" customHeight="1">
      <c r="A20" s="284"/>
      <c r="B20" s="273"/>
      <c r="C20" s="274"/>
      <c r="D20" s="277"/>
      <c r="E20" s="278"/>
      <c r="F20" s="126"/>
      <c r="G20" s="123"/>
    </row>
    <row r="21" spans="1:9" ht="12" customHeight="1">
      <c r="A21" s="274"/>
      <c r="B21" s="127" t="s">
        <v>36</v>
      </c>
      <c r="C21" s="127" t="s">
        <v>77</v>
      </c>
      <c r="D21" s="127" t="s">
        <v>36</v>
      </c>
      <c r="E21" s="128" t="s">
        <v>77</v>
      </c>
      <c r="F21" s="126"/>
      <c r="G21" s="123"/>
    </row>
    <row r="22" spans="1:9" ht="12" customHeight="1">
      <c r="A22" s="98"/>
      <c r="B22" s="129"/>
      <c r="C22" s="129"/>
      <c r="D22" s="129"/>
      <c r="E22" s="130"/>
      <c r="G22" s="123"/>
    </row>
    <row r="23" spans="1:9" ht="12" customHeight="1">
      <c r="A23" s="131">
        <v>40543</v>
      </c>
      <c r="B23" s="64">
        <v>60243355</v>
      </c>
      <c r="C23" s="64">
        <v>17490</v>
      </c>
      <c r="D23" s="78" t="s">
        <v>40</v>
      </c>
      <c r="E23" s="78" t="s">
        <v>40</v>
      </c>
      <c r="F23" s="188"/>
      <c r="G23" s="123"/>
      <c r="H23" s="123"/>
      <c r="I23" s="123"/>
    </row>
    <row r="24" spans="1:9" ht="12" customHeight="1">
      <c r="A24" s="131">
        <v>40908</v>
      </c>
      <c r="B24" s="64">
        <v>61371731</v>
      </c>
      <c r="C24" s="64">
        <v>17646.883372831868</v>
      </c>
      <c r="D24" s="78" t="s">
        <v>40</v>
      </c>
      <c r="E24" s="78" t="s">
        <v>40</v>
      </c>
      <c r="F24" s="188"/>
      <c r="G24" s="123"/>
      <c r="H24" s="123"/>
      <c r="I24" s="123"/>
    </row>
    <row r="25" spans="1:9" ht="12" customHeight="1">
      <c r="A25" s="131">
        <v>41274</v>
      </c>
      <c r="B25" s="64">
        <v>60864915</v>
      </c>
      <c r="C25" s="64">
        <v>18195</v>
      </c>
      <c r="D25" s="64">
        <v>37000</v>
      </c>
      <c r="E25" s="64">
        <v>11</v>
      </c>
      <c r="F25" s="188"/>
      <c r="G25" s="123"/>
      <c r="H25" s="123"/>
      <c r="I25" s="123"/>
    </row>
    <row r="26" spans="1:9" ht="12" customHeight="1">
      <c r="A26" s="131">
        <v>41639</v>
      </c>
      <c r="B26" s="64">
        <f>37718168.648+22545086.905</f>
        <v>60263255.553000003</v>
      </c>
      <c r="C26" s="64">
        <v>17755</v>
      </c>
      <c r="D26" s="64">
        <v>128000</v>
      </c>
      <c r="E26" s="64">
        <v>38</v>
      </c>
      <c r="F26" s="188"/>
      <c r="G26" s="123"/>
      <c r="H26" s="75"/>
      <c r="I26" s="123"/>
    </row>
    <row r="27" spans="1:9" ht="12" customHeight="1">
      <c r="A27" s="131">
        <v>42004</v>
      </c>
      <c r="B27" s="64">
        <v>59631723</v>
      </c>
      <c r="C27" s="64">
        <v>17330</v>
      </c>
      <c r="D27" s="64">
        <v>6400</v>
      </c>
      <c r="E27" s="64">
        <v>2</v>
      </c>
      <c r="F27" s="188"/>
      <c r="G27" s="75"/>
      <c r="H27" s="123"/>
      <c r="I27" s="123"/>
    </row>
    <row r="28" spans="1:9" ht="12" customHeight="1">
      <c r="A28" s="143">
        <v>42369</v>
      </c>
      <c r="B28" s="75">
        <v>58438100</v>
      </c>
      <c r="C28" s="75">
        <v>16768</v>
      </c>
      <c r="D28" s="75">
        <v>175000</v>
      </c>
      <c r="E28" s="75">
        <v>50</v>
      </c>
      <c r="F28" s="188"/>
      <c r="G28" s="123"/>
      <c r="I28" s="123"/>
    </row>
    <row r="29" spans="1:9" ht="12" customHeight="1">
      <c r="A29" s="143">
        <v>42735</v>
      </c>
      <c r="B29" s="75">
        <v>57887070</v>
      </c>
      <c r="C29" s="75">
        <v>16445.045512383269</v>
      </c>
      <c r="D29" s="75">
        <v>113900</v>
      </c>
      <c r="E29" s="75">
        <v>32.357669577341788</v>
      </c>
      <c r="F29" s="188"/>
      <c r="I29" s="123"/>
    </row>
    <row r="30" spans="1:9" ht="12" customHeight="1">
      <c r="A30" s="143">
        <v>43100</v>
      </c>
      <c r="B30" s="75">
        <v>56519165</v>
      </c>
      <c r="C30" s="75">
        <v>15734.475786171664</v>
      </c>
      <c r="D30" s="78" t="s">
        <v>40</v>
      </c>
      <c r="E30" s="78" t="s">
        <v>40</v>
      </c>
      <c r="F30" s="188"/>
      <c r="I30" s="123"/>
    </row>
    <row r="31" spans="1:9" ht="12" customHeight="1">
      <c r="A31" s="143">
        <v>43465</v>
      </c>
      <c r="B31" s="75">
        <v>54371936</v>
      </c>
      <c r="C31" s="75">
        <f>B31*1000/3624930</f>
        <v>14999.444403064335</v>
      </c>
      <c r="D31" s="78" t="s">
        <v>40</v>
      </c>
      <c r="E31" s="78" t="s">
        <v>40</v>
      </c>
      <c r="F31" s="188"/>
      <c r="I31" s="123"/>
    </row>
    <row r="32" spans="1:9" s="30" customFormat="1" ht="12" customHeight="1">
      <c r="A32" s="104" t="s">
        <v>98</v>
      </c>
      <c r="B32" s="109"/>
      <c r="C32" s="167"/>
      <c r="D32" s="169"/>
      <c r="E32" s="139"/>
      <c r="G32" s="67"/>
    </row>
    <row r="33" spans="1:3" s="30" customFormat="1" ht="12" customHeight="1">
      <c r="A33" s="89" t="s">
        <v>101</v>
      </c>
    </row>
    <row r="34" spans="1:3" s="30" customFormat="1" ht="12" customHeight="1">
      <c r="A34" s="89" t="s">
        <v>107</v>
      </c>
    </row>
    <row r="35" spans="1:3" ht="12" customHeight="1">
      <c r="A35" s="89" t="s">
        <v>163</v>
      </c>
      <c r="B35" s="89"/>
      <c r="C35" s="89"/>
    </row>
    <row r="36" spans="1:3" ht="12" customHeight="1">
      <c r="A36" s="89"/>
      <c r="B36" s="89"/>
      <c r="C36" s="89"/>
    </row>
    <row r="37" spans="1:3" ht="12" customHeight="1">
      <c r="A37" s="55"/>
    </row>
  </sheetData>
  <mergeCells count="8">
    <mergeCell ref="A1:E2"/>
    <mergeCell ref="A3:E3"/>
    <mergeCell ref="B19:C20"/>
    <mergeCell ref="D19:E20"/>
    <mergeCell ref="A4:A5"/>
    <mergeCell ref="B4:C4"/>
    <mergeCell ref="D4:E4"/>
    <mergeCell ref="A19:A21"/>
  </mergeCells>
  <phoneticPr fontId="13" type="noConversion"/>
  <hyperlinks>
    <hyperlink ref="A1:E2" location="Inhaltsverzeichnis!A16" display="2   Entwicklung der Schulden des Landes Berlin¹ 1999 bis 2017 nach ausgewählten Schuldarten"/>
  </hyperlinks>
  <pageMargins left="0.78740157480314965" right="0.78740157480314965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0.88671875" defaultRowHeight="13.2"/>
  <cols>
    <col min="1" max="1" width="41.33203125" style="30" bestFit="1" customWidth="1"/>
    <col min="2" max="3" width="18.33203125" style="30" customWidth="1"/>
    <col min="4" max="4" width="10.88671875" style="210"/>
    <col min="5" max="5" width="16.109375" style="210" bestFit="1" customWidth="1"/>
    <col min="6" max="6" width="13.33203125" style="223" bestFit="1" customWidth="1"/>
    <col min="7" max="16384" width="10.88671875" style="30"/>
  </cols>
  <sheetData>
    <row r="1" spans="1:7">
      <c r="A1" s="256" t="s">
        <v>164</v>
      </c>
      <c r="B1" s="256"/>
      <c r="C1" s="256"/>
    </row>
    <row r="2" spans="1:7">
      <c r="A2" s="196" t="s">
        <v>203</v>
      </c>
      <c r="B2" s="196"/>
      <c r="C2" s="196"/>
    </row>
    <row r="3" spans="1:7">
      <c r="A3" s="118"/>
      <c r="B3" s="152"/>
      <c r="C3" s="152"/>
    </row>
    <row r="4" spans="1:7" s="29" customFormat="1">
      <c r="A4" s="286" t="s">
        <v>68</v>
      </c>
      <c r="B4" s="282" t="s">
        <v>204</v>
      </c>
      <c r="C4" s="287"/>
      <c r="D4" s="210"/>
      <c r="E4" s="210"/>
      <c r="F4" s="224"/>
    </row>
    <row r="5" spans="1:7" s="29" customFormat="1">
      <c r="A5" s="286"/>
      <c r="B5" s="185" t="s">
        <v>36</v>
      </c>
      <c r="C5" s="184" t="s">
        <v>3</v>
      </c>
      <c r="D5" s="210"/>
      <c r="E5" s="210"/>
      <c r="F5" s="224"/>
    </row>
    <row r="6" spans="1:7" s="29" customFormat="1" ht="12" customHeight="1">
      <c r="A6" s="59"/>
      <c r="B6" s="27"/>
      <c r="C6" s="27"/>
      <c r="D6" s="210"/>
      <c r="E6" s="210"/>
      <c r="F6" s="224"/>
    </row>
    <row r="7" spans="1:7" s="29" customFormat="1" ht="12" customHeight="1">
      <c r="A7" s="112"/>
      <c r="B7" s="288" t="s">
        <v>54</v>
      </c>
      <c r="C7" s="289"/>
      <c r="D7" s="210"/>
      <c r="E7" s="210"/>
      <c r="F7" s="224"/>
    </row>
    <row r="8" spans="1:7" s="29" customFormat="1" ht="12" customHeight="1">
      <c r="A8" s="100" t="s">
        <v>57</v>
      </c>
      <c r="B8" s="208" t="s">
        <v>40</v>
      </c>
      <c r="C8" s="208" t="s">
        <v>40</v>
      </c>
      <c r="D8" s="210"/>
      <c r="E8" s="210"/>
      <c r="F8" s="225"/>
      <c r="G8" s="162"/>
    </row>
    <row r="9" spans="1:7" s="29" customFormat="1" ht="12" customHeight="1">
      <c r="A9" s="100"/>
      <c r="B9" s="208"/>
      <c r="C9" s="208"/>
      <c r="D9" s="210"/>
      <c r="E9" s="210"/>
      <c r="F9" s="225"/>
      <c r="G9" s="162"/>
    </row>
    <row r="10" spans="1:7" s="29" customFormat="1" ht="12" customHeight="1">
      <c r="A10" s="100" t="s">
        <v>58</v>
      </c>
      <c r="B10" s="208">
        <v>36092962</v>
      </c>
      <c r="C10" s="208">
        <v>9956.8714430347627</v>
      </c>
      <c r="D10" s="210"/>
      <c r="E10" s="210"/>
      <c r="F10" s="225"/>
      <c r="G10" s="162"/>
    </row>
    <row r="11" spans="1:7" s="29" customFormat="1" ht="12" customHeight="1">
      <c r="A11" s="100" t="s">
        <v>69</v>
      </c>
      <c r="B11" s="208" t="s">
        <v>40</v>
      </c>
      <c r="C11" s="208" t="s">
        <v>40</v>
      </c>
      <c r="D11" s="210"/>
      <c r="E11" s="210"/>
      <c r="F11" s="225"/>
      <c r="G11" s="162"/>
    </row>
    <row r="12" spans="1:7" s="29" customFormat="1" ht="12" customHeight="1">
      <c r="A12" s="100" t="s">
        <v>70</v>
      </c>
      <c r="B12" s="208">
        <v>36092962</v>
      </c>
      <c r="C12" s="208">
        <v>9956.8714430347627</v>
      </c>
      <c r="D12" s="210"/>
      <c r="E12" s="210"/>
      <c r="F12" s="225"/>
      <c r="G12" s="162"/>
    </row>
    <row r="13" spans="1:7" s="29" customFormat="1" ht="12" customHeight="1">
      <c r="A13" s="100" t="s">
        <v>61</v>
      </c>
      <c r="B13" s="208">
        <v>35961517</v>
      </c>
      <c r="C13" s="208">
        <v>9921</v>
      </c>
      <c r="D13" s="210"/>
      <c r="E13" s="210"/>
      <c r="F13" s="225"/>
      <c r="G13" s="162"/>
    </row>
    <row r="14" spans="1:7" s="29" customFormat="1" ht="12" customHeight="1">
      <c r="A14" s="100" t="s">
        <v>62</v>
      </c>
      <c r="B14" s="208">
        <v>131445</v>
      </c>
      <c r="C14" s="208">
        <v>36</v>
      </c>
      <c r="D14" s="210"/>
      <c r="E14" s="210"/>
      <c r="F14" s="225"/>
      <c r="G14" s="162"/>
    </row>
    <row r="15" spans="1:7" s="29" customFormat="1" ht="12" customHeight="1">
      <c r="A15" s="100" t="s">
        <v>59</v>
      </c>
      <c r="B15" s="208">
        <v>18278974</v>
      </c>
      <c r="C15" s="208">
        <v>5042.5729600295726</v>
      </c>
      <c r="D15" s="210"/>
      <c r="E15" s="210"/>
      <c r="F15" s="225"/>
      <c r="G15" s="162"/>
    </row>
    <row r="16" spans="1:7" s="29" customFormat="1" ht="12" customHeight="1">
      <c r="A16" s="100" t="s">
        <v>60</v>
      </c>
      <c r="B16" s="208">
        <v>9251674</v>
      </c>
      <c r="C16" s="208">
        <v>2552.2352155765766</v>
      </c>
      <c r="D16" s="210"/>
      <c r="E16" s="210"/>
      <c r="F16" s="225"/>
      <c r="G16" s="162"/>
    </row>
    <row r="17" spans="1:9" s="29" customFormat="1" ht="12" customHeight="1">
      <c r="A17" s="100" t="s">
        <v>61</v>
      </c>
      <c r="B17" s="208">
        <v>9251674</v>
      </c>
      <c r="C17" s="208">
        <v>2552.2352155765766</v>
      </c>
      <c r="D17" s="210"/>
      <c r="E17" s="210"/>
      <c r="F17" s="225"/>
      <c r="G17" s="162"/>
    </row>
    <row r="18" spans="1:9" s="29" customFormat="1" ht="12" customHeight="1">
      <c r="A18" s="100" t="s">
        <v>62</v>
      </c>
      <c r="B18" s="208" t="s">
        <v>40</v>
      </c>
      <c r="C18" s="208" t="s">
        <v>40</v>
      </c>
      <c r="D18" s="210"/>
      <c r="E18" s="210"/>
      <c r="F18" s="225"/>
      <c r="G18" s="162"/>
    </row>
    <row r="19" spans="1:9" s="29" customFormat="1" ht="12" customHeight="1">
      <c r="A19" s="100" t="s">
        <v>63</v>
      </c>
      <c r="B19" s="208">
        <v>9025300</v>
      </c>
      <c r="C19" s="208">
        <v>2489.7860096608761</v>
      </c>
      <c r="D19" s="210"/>
      <c r="E19" s="210"/>
      <c r="F19" s="225"/>
      <c r="G19" s="162"/>
    </row>
    <row r="20" spans="1:9" s="29" customFormat="1" ht="12" customHeight="1">
      <c r="A20" s="100" t="s">
        <v>64</v>
      </c>
      <c r="B20" s="208">
        <v>2000</v>
      </c>
      <c r="C20" s="208">
        <v>0.55173479212012366</v>
      </c>
      <c r="D20" s="210"/>
      <c r="E20" s="210"/>
      <c r="F20" s="225"/>
      <c r="G20" s="162"/>
    </row>
    <row r="21" spans="1:9" s="29" customFormat="1" ht="12" customHeight="1">
      <c r="A21" s="100" t="s">
        <v>61</v>
      </c>
      <c r="B21" s="208">
        <v>2000</v>
      </c>
      <c r="C21" s="208">
        <v>0.55173479212012366</v>
      </c>
      <c r="D21" s="210"/>
      <c r="E21" s="210"/>
      <c r="F21" s="225"/>
      <c r="G21" s="162"/>
    </row>
    <row r="22" spans="1:9" s="29" customFormat="1" ht="12" customHeight="1">
      <c r="A22" s="100" t="s">
        <v>62</v>
      </c>
      <c r="B22" s="208" t="s">
        <v>40</v>
      </c>
      <c r="C22" s="208" t="s">
        <v>40</v>
      </c>
      <c r="D22" s="210"/>
      <c r="E22" s="210"/>
      <c r="F22" s="225"/>
      <c r="G22" s="162"/>
    </row>
    <row r="23" spans="1:9" s="29" customFormat="1" ht="12" customHeight="1">
      <c r="A23" s="100"/>
      <c r="B23" s="208"/>
      <c r="C23" s="208"/>
      <c r="D23" s="210"/>
      <c r="E23" s="210"/>
      <c r="F23" s="225"/>
      <c r="G23" s="162"/>
    </row>
    <row r="24" spans="1:9" s="29" customFormat="1" ht="12" customHeight="1">
      <c r="A24" s="98" t="s">
        <v>102</v>
      </c>
      <c r="B24" s="209">
        <v>54371936</v>
      </c>
      <c r="C24" s="208">
        <v>14999.444403064335</v>
      </c>
      <c r="D24" s="210"/>
      <c r="E24" s="210"/>
      <c r="F24" s="225"/>
      <c r="G24" s="162"/>
    </row>
    <row r="25" spans="1:9" s="29" customFormat="1" ht="12" customHeight="1">
      <c r="A25" s="98"/>
      <c r="B25" s="119"/>
      <c r="C25" s="119"/>
      <c r="D25" s="210"/>
      <c r="E25" s="210"/>
      <c r="F25" s="225"/>
      <c r="G25" s="162"/>
    </row>
    <row r="26" spans="1:9" s="29" customFormat="1" ht="12" customHeight="1">
      <c r="A26" s="100"/>
      <c r="B26" s="285" t="s">
        <v>55</v>
      </c>
      <c r="C26" s="285"/>
      <c r="D26" s="210"/>
      <c r="E26" s="210"/>
      <c r="F26" s="225"/>
      <c r="G26" s="162"/>
    </row>
    <row r="27" spans="1:9" s="29" customFormat="1" ht="12" customHeight="1">
      <c r="A27" s="100" t="s">
        <v>57</v>
      </c>
      <c r="B27" s="208">
        <v>4462317</v>
      </c>
      <c r="C27" s="208">
        <v>1231.007771184547</v>
      </c>
      <c r="D27" s="210"/>
      <c r="E27" s="210"/>
      <c r="F27" s="225"/>
      <c r="G27" s="162"/>
      <c r="H27" s="147"/>
      <c r="I27" s="147"/>
    </row>
    <row r="28" spans="1:9" s="29" customFormat="1" ht="12" customHeight="1">
      <c r="A28" s="100"/>
      <c r="B28" s="119"/>
      <c r="C28" s="208"/>
      <c r="D28" s="210"/>
      <c r="E28" s="210"/>
      <c r="F28" s="225"/>
      <c r="G28" s="162"/>
      <c r="H28" s="147"/>
      <c r="I28" s="147"/>
    </row>
    <row r="29" spans="1:9" s="29" customFormat="1" ht="12" customHeight="1">
      <c r="A29" s="100" t="s">
        <v>59</v>
      </c>
      <c r="B29" s="208">
        <v>820330</v>
      </c>
      <c r="C29" s="208">
        <v>226.30230100995053</v>
      </c>
      <c r="D29" s="210"/>
      <c r="E29" s="210"/>
      <c r="F29" s="225"/>
      <c r="G29" s="162"/>
      <c r="H29" s="147"/>
      <c r="I29" s="147"/>
    </row>
    <row r="30" spans="1:9" s="29" customFormat="1" ht="12" customHeight="1">
      <c r="A30" s="100" t="s">
        <v>31</v>
      </c>
      <c r="B30" s="208">
        <v>678011</v>
      </c>
      <c r="C30" s="208">
        <v>187.0411290700786</v>
      </c>
      <c r="D30" s="210"/>
      <c r="E30" s="210"/>
      <c r="F30" s="225"/>
      <c r="G30" s="162"/>
      <c r="H30" s="147"/>
      <c r="I30" s="147"/>
    </row>
    <row r="31" spans="1:9" s="29" customFormat="1" ht="12" customHeight="1">
      <c r="A31" s="100" t="s">
        <v>32</v>
      </c>
      <c r="B31" s="208" t="s">
        <v>40</v>
      </c>
      <c r="C31" s="208" t="s">
        <v>40</v>
      </c>
      <c r="D31" s="210"/>
      <c r="E31" s="210"/>
      <c r="F31" s="225"/>
      <c r="G31" s="162"/>
      <c r="H31" s="147"/>
      <c r="I31" s="147"/>
    </row>
    <row r="32" spans="1:9" s="29" customFormat="1" ht="12" customHeight="1">
      <c r="A32" s="100" t="s">
        <v>39</v>
      </c>
      <c r="B32" s="208" t="s">
        <v>40</v>
      </c>
      <c r="C32" s="208" t="s">
        <v>40</v>
      </c>
      <c r="D32" s="210"/>
      <c r="E32" s="210"/>
      <c r="F32" s="225"/>
      <c r="G32" s="162"/>
      <c r="H32" s="147"/>
      <c r="I32" s="147"/>
    </row>
    <row r="33" spans="1:9" s="29" customFormat="1" ht="12" customHeight="1">
      <c r="A33" s="100" t="s">
        <v>33</v>
      </c>
      <c r="B33" s="208" t="s">
        <v>40</v>
      </c>
      <c r="C33" s="208" t="s">
        <v>40</v>
      </c>
      <c r="D33" s="210"/>
      <c r="E33" s="210"/>
      <c r="F33" s="225"/>
      <c r="G33" s="162"/>
      <c r="H33" s="147"/>
      <c r="I33" s="147"/>
    </row>
    <row r="34" spans="1:9" s="29" customFormat="1" ht="12" customHeight="1">
      <c r="A34" s="100" t="s">
        <v>65</v>
      </c>
      <c r="B34" s="208" t="s">
        <v>40</v>
      </c>
      <c r="C34" s="208" t="s">
        <v>40</v>
      </c>
      <c r="D34" s="210"/>
      <c r="E34" s="210"/>
      <c r="F34" s="225"/>
      <c r="G34" s="162"/>
      <c r="H34" s="147"/>
      <c r="I34" s="147"/>
    </row>
    <row r="35" spans="1:9" s="29" customFormat="1" ht="12" customHeight="1">
      <c r="A35" s="135" t="s">
        <v>162</v>
      </c>
      <c r="B35" s="208" t="s">
        <v>40</v>
      </c>
      <c r="C35" s="208" t="s">
        <v>40</v>
      </c>
      <c r="D35" s="210"/>
      <c r="E35" s="210"/>
      <c r="F35" s="225"/>
      <c r="G35" s="162"/>
      <c r="H35" s="147"/>
      <c r="I35" s="147"/>
    </row>
    <row r="36" spans="1:9" s="29" customFormat="1" ht="12" customHeight="1">
      <c r="A36" s="120" t="s">
        <v>88</v>
      </c>
      <c r="B36" s="208" t="s">
        <v>40</v>
      </c>
      <c r="C36" s="208" t="s">
        <v>40</v>
      </c>
      <c r="D36" s="210"/>
      <c r="E36" s="210"/>
      <c r="F36" s="225"/>
      <c r="G36" s="162"/>
      <c r="H36" s="147"/>
      <c r="I36" s="147"/>
    </row>
    <row r="37" spans="1:9" s="29" customFormat="1" ht="12" customHeight="1">
      <c r="A37" s="100" t="s">
        <v>66</v>
      </c>
      <c r="B37" s="208">
        <v>142320</v>
      </c>
      <c r="C37" s="208">
        <v>39.261447807268006</v>
      </c>
      <c r="D37" s="210"/>
      <c r="E37" s="210"/>
      <c r="F37" s="225"/>
      <c r="G37" s="162"/>
      <c r="H37" s="147"/>
      <c r="I37" s="147"/>
    </row>
    <row r="38" spans="1:9" s="29" customFormat="1" ht="12" customHeight="1">
      <c r="A38" s="100"/>
      <c r="B38" s="119"/>
      <c r="C38" s="208"/>
      <c r="D38" s="210"/>
      <c r="E38" s="210"/>
      <c r="F38" s="225"/>
      <c r="G38" s="162"/>
      <c r="H38" s="147"/>
      <c r="I38" s="147"/>
    </row>
    <row r="39" spans="1:9" s="29" customFormat="1" ht="12" customHeight="1">
      <c r="A39" s="98" t="s">
        <v>102</v>
      </c>
      <c r="B39" s="209">
        <v>5282648</v>
      </c>
      <c r="C39" s="208">
        <v>1457.3103480618936</v>
      </c>
      <c r="D39" s="210"/>
      <c r="E39" s="210"/>
      <c r="F39" s="225"/>
      <c r="G39" s="162"/>
      <c r="H39" s="147"/>
      <c r="I39" s="147"/>
    </row>
    <row r="40" spans="1:9" s="29" customFormat="1" ht="12" customHeight="1">
      <c r="A40" s="98"/>
      <c r="B40" s="209"/>
      <c r="C40" s="208"/>
      <c r="D40" s="210"/>
      <c r="E40" s="210"/>
      <c r="F40" s="225"/>
      <c r="G40" s="162"/>
    </row>
    <row r="41" spans="1:9" s="29" customFormat="1" ht="12" customHeight="1">
      <c r="A41" s="98" t="s">
        <v>2</v>
      </c>
      <c r="B41" s="209">
        <v>59654584</v>
      </c>
      <c r="C41" s="208">
        <v>16456.754751126227</v>
      </c>
      <c r="D41" s="210"/>
      <c r="E41" s="210"/>
      <c r="F41" s="225"/>
      <c r="G41" s="178"/>
      <c r="H41" s="178"/>
    </row>
    <row r="42" spans="1:9" s="29" customFormat="1" ht="12" customHeight="1">
      <c r="A42" s="98"/>
      <c r="B42" s="119"/>
      <c r="C42" s="119"/>
      <c r="D42" s="210"/>
      <c r="E42" s="210"/>
      <c r="F42" s="225"/>
      <c r="G42" s="162"/>
    </row>
    <row r="43" spans="1:9" s="29" customFormat="1" ht="12" customHeight="1">
      <c r="A43" s="98"/>
      <c r="B43" s="285" t="s">
        <v>152</v>
      </c>
      <c r="C43" s="285"/>
      <c r="D43" s="210"/>
      <c r="E43" s="210"/>
      <c r="F43" s="225"/>
      <c r="G43" s="162"/>
    </row>
    <row r="44" spans="1:9" s="29" customFormat="1" ht="12" customHeight="1">
      <c r="A44" s="100" t="s">
        <v>71</v>
      </c>
      <c r="B44" s="208">
        <v>6539</v>
      </c>
      <c r="C44" s="208">
        <v>1.8038969028367444</v>
      </c>
      <c r="D44" s="210"/>
      <c r="E44" s="210"/>
      <c r="F44" s="225"/>
      <c r="G44" s="162"/>
    </row>
    <row r="45" spans="1:9" s="29" customFormat="1" ht="12" customHeight="1">
      <c r="A45" s="100" t="s">
        <v>72</v>
      </c>
      <c r="B45" s="208" t="s">
        <v>40</v>
      </c>
      <c r="C45" s="208" t="s">
        <v>40</v>
      </c>
      <c r="D45" s="210"/>
      <c r="E45" s="210"/>
      <c r="F45" s="225"/>
      <c r="G45" s="162"/>
    </row>
    <row r="46" spans="1:9" s="29" customFormat="1" ht="12" customHeight="1">
      <c r="A46" s="100" t="s">
        <v>73</v>
      </c>
      <c r="B46" s="208" t="s">
        <v>40</v>
      </c>
      <c r="C46" s="208" t="s">
        <v>40</v>
      </c>
      <c r="D46" s="210"/>
      <c r="E46" s="210"/>
      <c r="F46" s="225"/>
      <c r="G46" s="162"/>
    </row>
    <row r="47" spans="1:9" s="29" customFormat="1" ht="12" customHeight="1">
      <c r="A47" s="100"/>
      <c r="B47" s="119"/>
      <c r="C47" s="119"/>
      <c r="D47" s="210"/>
      <c r="E47" s="210"/>
      <c r="F47" s="225"/>
      <c r="G47" s="162"/>
    </row>
    <row r="48" spans="1:9" s="29" customFormat="1" ht="12" customHeight="1">
      <c r="A48" s="100"/>
      <c r="B48" s="285" t="s">
        <v>109</v>
      </c>
      <c r="C48" s="285"/>
      <c r="D48" s="210"/>
      <c r="E48" s="210"/>
      <c r="F48" s="225"/>
      <c r="G48" s="162"/>
    </row>
    <row r="49" spans="1:7" s="29" customFormat="1" ht="12" customHeight="1">
      <c r="A49" s="100" t="s">
        <v>110</v>
      </c>
      <c r="B49" s="208">
        <v>160230</v>
      </c>
      <c r="C49" s="208">
        <v>44.20223287070371</v>
      </c>
      <c r="D49" s="210"/>
      <c r="E49" s="210"/>
      <c r="F49" s="225"/>
      <c r="G49" s="162"/>
    </row>
    <row r="50" spans="1:7" s="29" customFormat="1" ht="12" customHeight="1">
      <c r="A50" s="100" t="s">
        <v>111</v>
      </c>
      <c r="B50" s="208">
        <v>100040</v>
      </c>
      <c r="C50" s="208">
        <v>27.597774301848588</v>
      </c>
      <c r="D50" s="210"/>
      <c r="E50" s="210"/>
      <c r="F50" s="225"/>
      <c r="G50" s="162"/>
    </row>
    <row r="51" spans="1:7" s="29" customFormat="1" ht="12" customHeight="1">
      <c r="A51" s="100"/>
      <c r="B51" s="136"/>
      <c r="C51" s="136"/>
      <c r="D51" s="210"/>
      <c r="E51" s="210"/>
      <c r="F51" s="225"/>
      <c r="G51" s="162"/>
    </row>
    <row r="52" spans="1:7" s="29" customFormat="1" ht="12" customHeight="1">
      <c r="A52" s="100"/>
      <c r="B52" s="285" t="s">
        <v>211</v>
      </c>
      <c r="C52" s="285"/>
      <c r="D52" s="210"/>
      <c r="E52" s="210"/>
      <c r="F52" s="225"/>
      <c r="G52" s="162"/>
    </row>
    <row r="53" spans="1:7" s="29" customFormat="1" ht="12" customHeight="1">
      <c r="A53" s="120" t="s">
        <v>210</v>
      </c>
      <c r="B53" s="208">
        <v>5506</v>
      </c>
      <c r="C53" s="208">
        <v>2</v>
      </c>
      <c r="D53" s="210"/>
      <c r="E53" s="210"/>
      <c r="F53" s="225"/>
      <c r="G53" s="162"/>
    </row>
    <row r="54" spans="1:7" s="29" customFormat="1" ht="12" customHeight="1">
      <c r="A54" s="100"/>
      <c r="B54" s="119"/>
      <c r="C54" s="119"/>
      <c r="D54" s="210"/>
      <c r="E54" s="210"/>
      <c r="F54" s="225"/>
      <c r="G54" s="162"/>
    </row>
    <row r="55" spans="1:7" s="29" customFormat="1" ht="12" customHeight="1">
      <c r="A55" s="98"/>
      <c r="B55" s="285" t="s">
        <v>153</v>
      </c>
      <c r="C55" s="285"/>
      <c r="D55" s="210"/>
      <c r="E55" s="210"/>
      <c r="F55" s="225"/>
      <c r="G55" s="162"/>
    </row>
    <row r="56" spans="1:7" s="29" customFormat="1" ht="12" customHeight="1">
      <c r="A56" s="120" t="s">
        <v>67</v>
      </c>
      <c r="B56" s="208">
        <v>4588722</v>
      </c>
      <c r="C56" s="208">
        <v>1265.8787893835192</v>
      </c>
      <c r="D56" s="210"/>
      <c r="E56" s="210"/>
      <c r="F56" s="225"/>
      <c r="G56" s="162"/>
    </row>
    <row r="57" spans="1:7" s="29" customFormat="1" ht="12" customHeight="1">
      <c r="A57" s="104" t="s">
        <v>98</v>
      </c>
      <c r="D57" s="210"/>
      <c r="E57" s="210"/>
      <c r="F57" s="224"/>
    </row>
    <row r="58" spans="1:7" s="29" customFormat="1" ht="12" customHeight="1">
      <c r="A58" s="89" t="s">
        <v>106</v>
      </c>
      <c r="D58" s="210"/>
      <c r="E58" s="210"/>
      <c r="F58" s="224"/>
    </row>
    <row r="59" spans="1:7" s="29" customFormat="1" ht="12" customHeight="1">
      <c r="A59" s="89" t="s">
        <v>114</v>
      </c>
      <c r="D59" s="210"/>
      <c r="E59" s="210"/>
      <c r="F59" s="224"/>
    </row>
    <row r="60" spans="1:7" s="29" customFormat="1">
      <c r="A60" s="89"/>
      <c r="D60" s="210"/>
      <c r="E60" s="210"/>
      <c r="F60" s="224"/>
    </row>
    <row r="61" spans="1:7" s="29" customFormat="1">
      <c r="D61" s="210"/>
      <c r="E61" s="210"/>
      <c r="F61" s="224"/>
    </row>
    <row r="72" spans="4:6" s="29" customFormat="1">
      <c r="D72" s="210"/>
      <c r="E72" s="210"/>
      <c r="F72" s="224"/>
    </row>
    <row r="73" spans="4:6" s="29" customFormat="1">
      <c r="D73" s="210"/>
      <c r="E73" s="210"/>
      <c r="F73" s="224"/>
    </row>
    <row r="74" spans="4:6" s="29" customFormat="1">
      <c r="D74" s="210"/>
      <c r="E74" s="210"/>
      <c r="F74" s="224"/>
    </row>
    <row r="75" spans="4:6" s="29" customFormat="1">
      <c r="D75" s="210"/>
      <c r="E75" s="210"/>
      <c r="F75" s="224"/>
    </row>
    <row r="76" spans="4:6" s="29" customFormat="1">
      <c r="D76" s="210"/>
      <c r="E76" s="210"/>
      <c r="F76" s="224"/>
    </row>
    <row r="77" spans="4:6" s="29" customFormat="1">
      <c r="D77" s="210"/>
      <c r="E77" s="210"/>
      <c r="F77" s="224"/>
    </row>
    <row r="78" spans="4:6" s="29" customFormat="1">
      <c r="D78" s="210"/>
      <c r="E78" s="210"/>
      <c r="F78" s="224"/>
    </row>
    <row r="79" spans="4:6" s="29" customFormat="1">
      <c r="D79" s="210"/>
      <c r="E79" s="210"/>
      <c r="F79" s="224"/>
    </row>
    <row r="80" spans="4:6" s="29" customFormat="1">
      <c r="D80" s="210"/>
      <c r="E80" s="210"/>
      <c r="F80" s="224"/>
    </row>
    <row r="81" spans="4:6" s="29" customFormat="1">
      <c r="D81" s="210"/>
      <c r="E81" s="210"/>
      <c r="F81" s="224"/>
    </row>
    <row r="82" spans="4:6" s="29" customFormat="1">
      <c r="D82" s="210"/>
      <c r="E82" s="210"/>
      <c r="F82" s="224"/>
    </row>
    <row r="83" spans="4:6" s="29" customFormat="1">
      <c r="D83" s="210"/>
      <c r="E83" s="210"/>
      <c r="F83" s="224"/>
    </row>
    <row r="84" spans="4:6" s="29" customFormat="1">
      <c r="D84" s="210"/>
      <c r="E84" s="210"/>
      <c r="F84" s="224"/>
    </row>
    <row r="85" spans="4:6" s="29" customFormat="1">
      <c r="D85" s="210"/>
      <c r="E85" s="210"/>
      <c r="F85" s="224"/>
    </row>
    <row r="86" spans="4:6" s="29" customFormat="1">
      <c r="D86" s="210"/>
      <c r="E86" s="210"/>
      <c r="F86" s="224"/>
    </row>
    <row r="87" spans="4:6" s="29" customFormat="1">
      <c r="D87" s="210"/>
      <c r="E87" s="210"/>
      <c r="F87" s="224"/>
    </row>
    <row r="88" spans="4:6" s="29" customFormat="1">
      <c r="D88" s="210"/>
      <c r="E88" s="210"/>
      <c r="F88" s="224"/>
    </row>
    <row r="89" spans="4:6" s="29" customFormat="1">
      <c r="D89" s="210"/>
      <c r="E89" s="210"/>
      <c r="F89" s="224"/>
    </row>
    <row r="90" spans="4:6" s="29" customFormat="1">
      <c r="D90" s="210"/>
      <c r="E90" s="210"/>
      <c r="F90" s="224"/>
    </row>
    <row r="91" spans="4:6" s="29" customFormat="1">
      <c r="D91" s="210"/>
      <c r="E91" s="210"/>
      <c r="F91" s="224"/>
    </row>
    <row r="92" spans="4:6" s="29" customFormat="1">
      <c r="D92" s="210"/>
      <c r="E92" s="210"/>
      <c r="F92" s="224"/>
    </row>
    <row r="93" spans="4:6" s="29" customFormat="1">
      <c r="D93" s="210"/>
      <c r="E93" s="210"/>
      <c r="F93" s="224"/>
    </row>
    <row r="94" spans="4:6" s="29" customFormat="1">
      <c r="D94" s="210"/>
      <c r="E94" s="210"/>
      <c r="F94" s="224"/>
    </row>
    <row r="95" spans="4:6" s="29" customFormat="1">
      <c r="D95" s="210"/>
      <c r="E95" s="210"/>
      <c r="F95" s="224"/>
    </row>
    <row r="96" spans="4:6" s="29" customFormat="1">
      <c r="D96" s="210"/>
      <c r="E96" s="210"/>
      <c r="F96" s="224"/>
    </row>
    <row r="97" spans="4:7" s="29" customFormat="1">
      <c r="D97" s="210"/>
      <c r="E97" s="210"/>
      <c r="F97" s="224"/>
    </row>
    <row r="98" spans="4:7" s="29" customFormat="1">
      <c r="D98" s="210"/>
      <c r="E98" s="210"/>
      <c r="F98" s="224"/>
    </row>
    <row r="99" spans="4:7" s="29" customFormat="1">
      <c r="D99" s="210"/>
      <c r="E99" s="210"/>
      <c r="F99" s="224"/>
    </row>
    <row r="100" spans="4:7" s="29" customFormat="1">
      <c r="D100" s="210"/>
      <c r="E100" s="210"/>
      <c r="F100" s="224"/>
    </row>
    <row r="101" spans="4:7" s="29" customFormat="1">
      <c r="D101" s="210"/>
      <c r="E101" s="210"/>
      <c r="F101" s="224"/>
    </row>
    <row r="102" spans="4:7" s="29" customFormat="1">
      <c r="D102" s="210"/>
      <c r="E102" s="210"/>
      <c r="F102" s="224"/>
    </row>
    <row r="103" spans="4:7" s="29" customFormat="1">
      <c r="D103" s="210"/>
      <c r="E103" s="210"/>
      <c r="F103" s="224"/>
    </row>
    <row r="104" spans="4:7" s="29" customFormat="1">
      <c r="D104" s="210"/>
      <c r="E104" s="210"/>
      <c r="F104" s="224"/>
    </row>
    <row r="105" spans="4:7">
      <c r="F105" s="224"/>
      <c r="G105" s="29"/>
    </row>
    <row r="106" spans="4:7">
      <c r="F106" s="224"/>
    </row>
    <row r="107" spans="4:7">
      <c r="F107" s="224"/>
    </row>
    <row r="108" spans="4:7">
      <c r="F108" s="224"/>
    </row>
  </sheetData>
  <mergeCells count="9">
    <mergeCell ref="B26:C26"/>
    <mergeCell ref="B55:C55"/>
    <mergeCell ref="B43:C43"/>
    <mergeCell ref="A1:C1"/>
    <mergeCell ref="A4:A5"/>
    <mergeCell ref="B4:C4"/>
    <mergeCell ref="B7:C7"/>
    <mergeCell ref="B48:C48"/>
    <mergeCell ref="B52:C52"/>
  </mergeCells>
  <phoneticPr fontId="13" type="noConversion"/>
  <hyperlinks>
    <hyperlink ref="A1:C2" location="Inhaltsverzeichnis!A19" display="3   Schulden des Kernhaushaltes des Landes Berlin"/>
  </hyperlinks>
  <pageMargins left="0.78740157480314965" right="0.78740157480314965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8"/>
  <sheetViews>
    <sheetView workbookViewId="0">
      <selection sqref="A1:C1"/>
    </sheetView>
  </sheetViews>
  <sheetFormatPr baseColWidth="10" defaultColWidth="11.44140625" defaultRowHeight="13.2"/>
  <cols>
    <col min="1" max="1" width="33.44140625" style="29" customWidth="1"/>
    <col min="2" max="2" width="9" style="29" bestFit="1" customWidth="1"/>
    <col min="3" max="3" width="8.6640625" style="29" bestFit="1" customWidth="1"/>
    <col min="4" max="4" width="9.109375" style="29" bestFit="1" customWidth="1"/>
    <col min="5" max="5" width="8.33203125" style="30" customWidth="1"/>
    <col min="6" max="6" width="8.6640625" style="30" bestFit="1" customWidth="1"/>
    <col min="7" max="7" width="8.6640625" style="30" customWidth="1"/>
    <col min="8" max="11" width="11.44140625" style="107"/>
    <col min="12" max="16384" width="11.44140625" style="30"/>
  </cols>
  <sheetData>
    <row r="1" spans="1:15">
      <c r="A1" s="256" t="s">
        <v>164</v>
      </c>
      <c r="B1" s="256"/>
      <c r="C1" s="256"/>
      <c r="D1" s="196"/>
      <c r="E1" s="196"/>
      <c r="F1" s="196"/>
      <c r="G1" s="196"/>
    </row>
    <row r="2" spans="1:15" ht="12.75" customHeight="1">
      <c r="A2" s="256" t="s">
        <v>206</v>
      </c>
      <c r="B2" s="256"/>
      <c r="C2" s="256"/>
      <c r="D2" s="256"/>
      <c r="E2" s="256"/>
      <c r="F2" s="256"/>
      <c r="G2" s="256"/>
    </row>
    <row r="3" spans="1:15">
      <c r="A3" s="290"/>
      <c r="B3" s="290"/>
      <c r="C3" s="290"/>
      <c r="D3" s="290"/>
      <c r="E3" s="290"/>
      <c r="F3" s="290"/>
      <c r="G3" s="290"/>
    </row>
    <row r="4" spans="1:15">
      <c r="A4" s="286" t="s">
        <v>68</v>
      </c>
      <c r="B4" s="293" t="s">
        <v>50</v>
      </c>
      <c r="C4" s="291" t="s">
        <v>205</v>
      </c>
      <c r="D4" s="291"/>
      <c r="E4" s="291"/>
      <c r="F4" s="291"/>
      <c r="G4" s="292" t="s">
        <v>52</v>
      </c>
    </row>
    <row r="5" spans="1:15">
      <c r="A5" s="286"/>
      <c r="B5" s="293"/>
      <c r="C5" s="291" t="s">
        <v>34</v>
      </c>
      <c r="D5" s="291"/>
      <c r="E5" s="291"/>
      <c r="F5" s="291" t="s">
        <v>4</v>
      </c>
      <c r="G5" s="292"/>
    </row>
    <row r="6" spans="1:15" ht="40.799999999999997">
      <c r="A6" s="286"/>
      <c r="B6" s="293"/>
      <c r="C6" s="93" t="s">
        <v>51</v>
      </c>
      <c r="D6" s="93" t="s">
        <v>56</v>
      </c>
      <c r="E6" s="93" t="s">
        <v>76</v>
      </c>
      <c r="F6" s="291"/>
      <c r="G6" s="292"/>
    </row>
    <row r="7" spans="1:15">
      <c r="A7" s="286"/>
      <c r="B7" s="293" t="s">
        <v>36</v>
      </c>
      <c r="C7" s="293"/>
      <c r="D7" s="293"/>
      <c r="E7" s="293"/>
      <c r="F7" s="293"/>
      <c r="G7" s="292"/>
      <c r="H7" s="216"/>
    </row>
    <row r="8" spans="1:15" ht="12" customHeight="1">
      <c r="A8" s="59"/>
      <c r="B8" s="30"/>
      <c r="C8" s="30"/>
      <c r="D8" s="30"/>
    </row>
    <row r="9" spans="1:15" ht="12" customHeight="1">
      <c r="A9" s="98" t="s">
        <v>58</v>
      </c>
      <c r="B9" s="209">
        <v>4500000</v>
      </c>
      <c r="C9" s="209">
        <v>500000</v>
      </c>
      <c r="D9" s="209">
        <v>1750000</v>
      </c>
      <c r="E9" s="209">
        <v>2250000</v>
      </c>
      <c r="F9" s="209">
        <f>SUM(C9:E9)</f>
        <v>4500000</v>
      </c>
      <c r="G9" s="209" t="s">
        <v>40</v>
      </c>
      <c r="H9" s="216"/>
      <c r="I9" s="163"/>
      <c r="J9" s="164"/>
      <c r="K9" s="164"/>
      <c r="L9" s="164"/>
      <c r="M9" s="164"/>
      <c r="N9" s="164"/>
      <c r="O9" s="164"/>
    </row>
    <row r="10" spans="1:15" ht="12" customHeight="1">
      <c r="A10" s="99"/>
      <c r="B10" s="146"/>
      <c r="C10" s="205"/>
      <c r="D10" s="146"/>
      <c r="E10" s="146"/>
      <c r="F10" s="146"/>
      <c r="G10" s="209"/>
      <c r="I10" s="163"/>
      <c r="J10" s="164"/>
      <c r="K10" s="164"/>
      <c r="L10" s="164"/>
      <c r="M10" s="164"/>
      <c r="N10" s="164"/>
      <c r="O10" s="164"/>
    </row>
    <row r="11" spans="1:15" ht="12" customHeight="1">
      <c r="A11" s="98" t="s">
        <v>80</v>
      </c>
      <c r="B11" s="209">
        <f>F11+G11</f>
        <v>1390400</v>
      </c>
      <c r="C11" s="209" t="s">
        <v>40</v>
      </c>
      <c r="D11" s="209" t="s">
        <v>40</v>
      </c>
      <c r="E11" s="209">
        <v>578000</v>
      </c>
      <c r="F11" s="209">
        <v>578000</v>
      </c>
      <c r="G11" s="209">
        <v>812400</v>
      </c>
      <c r="H11" s="215"/>
      <c r="I11" s="213"/>
      <c r="J11" s="214"/>
      <c r="K11" s="164"/>
      <c r="L11" s="164"/>
      <c r="M11" s="164"/>
      <c r="N11" s="164"/>
      <c r="O11" s="164"/>
    </row>
    <row r="12" spans="1:15" ht="12" customHeight="1">
      <c r="A12" s="100" t="s">
        <v>81</v>
      </c>
      <c r="B12" s="208">
        <v>668400</v>
      </c>
      <c r="C12" s="208" t="s">
        <v>40</v>
      </c>
      <c r="D12" s="208" t="s">
        <v>40</v>
      </c>
      <c r="E12" s="208">
        <v>388000</v>
      </c>
      <c r="F12" s="208">
        <v>388000</v>
      </c>
      <c r="G12" s="208">
        <v>280400</v>
      </c>
      <c r="H12" s="215"/>
      <c r="I12" s="163"/>
      <c r="J12" s="214"/>
      <c r="K12" s="164"/>
      <c r="L12" s="164"/>
      <c r="M12" s="164"/>
      <c r="N12" s="164"/>
      <c r="O12" s="164"/>
    </row>
    <row r="13" spans="1:15" ht="12" customHeight="1">
      <c r="A13" s="101" t="s">
        <v>82</v>
      </c>
      <c r="B13" s="208">
        <v>668400</v>
      </c>
      <c r="C13" s="208" t="s">
        <v>40</v>
      </c>
      <c r="D13" s="208" t="s">
        <v>40</v>
      </c>
      <c r="E13" s="208">
        <v>388000</v>
      </c>
      <c r="F13" s="208">
        <v>388000</v>
      </c>
      <c r="G13" s="208">
        <v>280400</v>
      </c>
      <c r="H13" s="215"/>
      <c r="I13" s="163"/>
      <c r="J13" s="214"/>
      <c r="K13" s="164"/>
      <c r="L13" s="164"/>
      <c r="M13" s="164"/>
      <c r="N13" s="164"/>
      <c r="O13" s="164"/>
    </row>
    <row r="14" spans="1:15" ht="12" customHeight="1">
      <c r="A14" s="101" t="s">
        <v>83</v>
      </c>
      <c r="B14" s="208" t="s">
        <v>40</v>
      </c>
      <c r="C14" s="208" t="s">
        <v>40</v>
      </c>
      <c r="D14" s="208" t="s">
        <v>40</v>
      </c>
      <c r="E14" s="208" t="s">
        <v>40</v>
      </c>
      <c r="F14" s="208" t="s">
        <v>40</v>
      </c>
      <c r="G14" s="208" t="s">
        <v>40</v>
      </c>
      <c r="H14" s="215"/>
      <c r="I14" s="163"/>
      <c r="J14" s="214"/>
      <c r="K14" s="164"/>
      <c r="L14" s="164"/>
      <c r="M14" s="164"/>
      <c r="N14" s="164"/>
      <c r="O14" s="164"/>
    </row>
    <row r="15" spans="1:15" ht="12" customHeight="1">
      <c r="A15" s="100" t="s">
        <v>78</v>
      </c>
      <c r="B15" s="208">
        <v>722000</v>
      </c>
      <c r="C15" s="208" t="s">
        <v>40</v>
      </c>
      <c r="D15" s="208" t="s">
        <v>40</v>
      </c>
      <c r="E15" s="208">
        <v>190000</v>
      </c>
      <c r="F15" s="208">
        <v>190000</v>
      </c>
      <c r="G15" s="208">
        <v>532000</v>
      </c>
      <c r="H15" s="215"/>
      <c r="I15" s="163"/>
      <c r="J15" s="214"/>
      <c r="K15" s="164"/>
      <c r="L15" s="164"/>
      <c r="M15" s="164"/>
      <c r="N15" s="164"/>
      <c r="O15" s="164"/>
    </row>
    <row r="16" spans="1:15" ht="12" customHeight="1">
      <c r="A16" s="100" t="s">
        <v>79</v>
      </c>
      <c r="B16" s="208" t="s">
        <v>40</v>
      </c>
      <c r="C16" s="208" t="s">
        <v>40</v>
      </c>
      <c r="D16" s="208" t="s">
        <v>40</v>
      </c>
      <c r="E16" s="208" t="s">
        <v>40</v>
      </c>
      <c r="F16" s="208" t="s">
        <v>40</v>
      </c>
      <c r="G16" s="208" t="s">
        <v>40</v>
      </c>
      <c r="I16" s="163"/>
      <c r="J16" s="214"/>
      <c r="K16" s="164"/>
      <c r="L16" s="164"/>
      <c r="M16" s="164"/>
      <c r="N16" s="164"/>
      <c r="O16" s="164"/>
    </row>
    <row r="17" spans="1:15" ht="12" customHeight="1">
      <c r="A17" s="101" t="s">
        <v>82</v>
      </c>
      <c r="B17" s="208" t="s">
        <v>40</v>
      </c>
      <c r="C17" s="208" t="s">
        <v>40</v>
      </c>
      <c r="D17" s="208" t="s">
        <v>40</v>
      </c>
      <c r="E17" s="208" t="s">
        <v>40</v>
      </c>
      <c r="F17" s="208" t="s">
        <v>40</v>
      </c>
      <c r="G17" s="208" t="s">
        <v>40</v>
      </c>
      <c r="I17" s="163"/>
      <c r="J17" s="214"/>
      <c r="K17" s="164"/>
      <c r="L17" s="164"/>
      <c r="M17" s="164"/>
      <c r="N17" s="164"/>
      <c r="O17" s="164"/>
    </row>
    <row r="18" spans="1:15" ht="12" customHeight="1">
      <c r="A18" s="101" t="s">
        <v>83</v>
      </c>
      <c r="B18" s="208" t="s">
        <v>40</v>
      </c>
      <c r="C18" s="208" t="s">
        <v>40</v>
      </c>
      <c r="D18" s="208" t="s">
        <v>40</v>
      </c>
      <c r="E18" s="208" t="s">
        <v>40</v>
      </c>
      <c r="F18" s="208" t="s">
        <v>40</v>
      </c>
      <c r="G18" s="208" t="s">
        <v>40</v>
      </c>
      <c r="I18" s="163"/>
      <c r="J18" s="214"/>
      <c r="K18" s="164"/>
      <c r="L18" s="164"/>
      <c r="M18" s="164"/>
      <c r="N18" s="164"/>
      <c r="O18" s="164"/>
    </row>
    <row r="19" spans="1:15" ht="12" customHeight="1">
      <c r="A19" s="101"/>
      <c r="B19" s="78"/>
      <c r="C19" s="136"/>
      <c r="D19" s="136"/>
      <c r="E19" s="136"/>
      <c r="F19" s="136"/>
      <c r="G19" s="136"/>
      <c r="H19" s="182"/>
      <c r="I19" s="163"/>
      <c r="J19" s="214"/>
      <c r="K19" s="164"/>
      <c r="L19" s="164"/>
      <c r="M19" s="164"/>
      <c r="N19" s="164"/>
      <c r="O19" s="164"/>
    </row>
    <row r="20" spans="1:15" ht="12" customHeight="1">
      <c r="A20" s="102" t="s">
        <v>84</v>
      </c>
      <c r="B20" s="78"/>
      <c r="C20" s="136"/>
      <c r="D20" s="136"/>
      <c r="E20" s="136"/>
      <c r="F20" s="136"/>
      <c r="G20" s="136"/>
      <c r="I20" s="163"/>
      <c r="J20" s="214"/>
      <c r="K20" s="164"/>
      <c r="L20" s="164"/>
      <c r="M20" s="164"/>
      <c r="N20" s="164"/>
      <c r="O20" s="164"/>
    </row>
    <row r="21" spans="1:15" ht="12" customHeight="1">
      <c r="A21" s="98" t="s">
        <v>85</v>
      </c>
      <c r="B21" s="209">
        <f>F21+G21</f>
        <v>5890400</v>
      </c>
      <c r="C21" s="209">
        <f>+C9</f>
        <v>500000</v>
      </c>
      <c r="D21" s="209">
        <f>+D9</f>
        <v>1750000</v>
      </c>
      <c r="E21" s="209">
        <f t="shared" ref="E21:F21" si="0">E11+E9</f>
        <v>2828000</v>
      </c>
      <c r="F21" s="209">
        <f t="shared" si="0"/>
        <v>5078000</v>
      </c>
      <c r="G21" s="209">
        <f>G11</f>
        <v>812400</v>
      </c>
      <c r="I21" s="163"/>
      <c r="J21" s="214"/>
      <c r="K21" s="164"/>
      <c r="L21" s="164"/>
      <c r="M21" s="164"/>
      <c r="N21" s="164"/>
      <c r="O21" s="164"/>
    </row>
    <row r="22" spans="1:15" ht="12" customHeight="1">
      <c r="A22" s="98"/>
      <c r="B22" s="87"/>
      <c r="C22" s="136"/>
      <c r="D22" s="136"/>
      <c r="E22" s="136"/>
      <c r="F22" s="136"/>
      <c r="G22" s="136"/>
      <c r="I22" s="163"/>
      <c r="J22" s="214"/>
      <c r="K22" s="164"/>
      <c r="L22" s="164"/>
      <c r="M22" s="164"/>
      <c r="N22" s="164"/>
      <c r="O22" s="164"/>
    </row>
    <row r="23" spans="1:15" ht="12" customHeight="1">
      <c r="A23" s="98" t="s">
        <v>86</v>
      </c>
      <c r="B23" s="208">
        <v>14000</v>
      </c>
      <c r="C23" s="208" t="s">
        <v>40</v>
      </c>
      <c r="D23" s="78" t="s">
        <v>40</v>
      </c>
      <c r="E23" s="78" t="s">
        <v>40</v>
      </c>
      <c r="F23" s="208" t="s">
        <v>40</v>
      </c>
      <c r="G23" s="208">
        <v>14000</v>
      </c>
      <c r="I23" s="163"/>
      <c r="J23" s="214"/>
      <c r="K23" s="164"/>
      <c r="L23" s="164"/>
      <c r="M23" s="164"/>
      <c r="N23" s="164"/>
      <c r="O23" s="164"/>
    </row>
    <row r="24" spans="1:15" ht="12" customHeight="1">
      <c r="A24" s="101" t="s">
        <v>31</v>
      </c>
      <c r="B24" s="208" t="s">
        <v>40</v>
      </c>
      <c r="C24" s="208" t="s">
        <v>40</v>
      </c>
      <c r="D24" s="78" t="s">
        <v>40</v>
      </c>
      <c r="E24" s="78" t="s">
        <v>40</v>
      </c>
      <c r="F24" s="208" t="s">
        <v>40</v>
      </c>
      <c r="G24" s="208" t="s">
        <v>40</v>
      </c>
      <c r="I24" s="163"/>
      <c r="J24" s="214"/>
      <c r="K24" s="164"/>
      <c r="L24" s="164"/>
      <c r="M24" s="164"/>
      <c r="N24" s="164"/>
      <c r="O24" s="164"/>
    </row>
    <row r="25" spans="1:15" ht="12" customHeight="1">
      <c r="A25" s="101" t="s">
        <v>32</v>
      </c>
      <c r="B25" s="208" t="s">
        <v>40</v>
      </c>
      <c r="C25" s="208" t="s">
        <v>40</v>
      </c>
      <c r="D25" s="78" t="s">
        <v>40</v>
      </c>
      <c r="E25" s="78" t="s">
        <v>40</v>
      </c>
      <c r="F25" s="208" t="s">
        <v>40</v>
      </c>
      <c r="G25" s="208" t="s">
        <v>40</v>
      </c>
      <c r="I25" s="163"/>
      <c r="J25" s="214"/>
      <c r="K25" s="164"/>
      <c r="L25" s="164"/>
      <c r="M25" s="164"/>
      <c r="N25" s="164"/>
      <c r="O25" s="164"/>
    </row>
    <row r="26" spans="1:15" ht="12" customHeight="1">
      <c r="A26" s="101" t="s">
        <v>39</v>
      </c>
      <c r="B26" s="208" t="s">
        <v>40</v>
      </c>
      <c r="C26" s="208" t="s">
        <v>40</v>
      </c>
      <c r="D26" s="78" t="s">
        <v>40</v>
      </c>
      <c r="E26" s="78" t="s">
        <v>40</v>
      </c>
      <c r="F26" s="208" t="s">
        <v>40</v>
      </c>
      <c r="G26" s="208" t="s">
        <v>40</v>
      </c>
      <c r="I26" s="163"/>
      <c r="J26" s="214"/>
      <c r="K26" s="164"/>
      <c r="L26" s="164"/>
      <c r="M26" s="164"/>
      <c r="N26" s="164"/>
      <c r="O26" s="164"/>
    </row>
    <row r="27" spans="1:15" ht="12" customHeight="1">
      <c r="A27" s="101" t="s">
        <v>33</v>
      </c>
      <c r="B27" s="208" t="s">
        <v>40</v>
      </c>
      <c r="C27" s="208" t="s">
        <v>40</v>
      </c>
      <c r="D27" s="78" t="s">
        <v>40</v>
      </c>
      <c r="E27" s="78" t="s">
        <v>40</v>
      </c>
      <c r="F27" s="208" t="s">
        <v>40</v>
      </c>
      <c r="G27" s="208" t="s">
        <v>40</v>
      </c>
      <c r="I27" s="163"/>
      <c r="J27" s="214"/>
      <c r="K27" s="164"/>
      <c r="L27" s="164"/>
      <c r="M27" s="164"/>
      <c r="N27" s="164"/>
      <c r="O27" s="164"/>
    </row>
    <row r="28" spans="1:15" ht="12" customHeight="1">
      <c r="A28" s="101" t="s">
        <v>65</v>
      </c>
      <c r="B28" s="208" t="s">
        <v>40</v>
      </c>
      <c r="C28" s="208" t="s">
        <v>40</v>
      </c>
      <c r="D28" s="78" t="s">
        <v>40</v>
      </c>
      <c r="E28" s="78" t="s">
        <v>40</v>
      </c>
      <c r="F28" s="208" t="s">
        <v>40</v>
      </c>
      <c r="G28" s="208" t="s">
        <v>40</v>
      </c>
      <c r="I28" s="163"/>
      <c r="J28" s="214"/>
      <c r="K28" s="164"/>
      <c r="L28" s="164"/>
      <c r="M28" s="164"/>
      <c r="N28" s="164"/>
      <c r="O28" s="164"/>
    </row>
    <row r="29" spans="1:15" ht="12" customHeight="1">
      <c r="A29" s="133" t="s">
        <v>162</v>
      </c>
      <c r="B29" s="208"/>
      <c r="C29" s="208"/>
      <c r="D29" s="78"/>
      <c r="E29" s="78"/>
      <c r="F29" s="208"/>
      <c r="G29" s="208"/>
      <c r="I29" s="163"/>
      <c r="J29" s="214"/>
      <c r="K29" s="164"/>
      <c r="L29" s="164"/>
      <c r="M29" s="164"/>
      <c r="N29" s="164"/>
      <c r="O29" s="164"/>
    </row>
    <row r="30" spans="1:15" ht="12" customHeight="1">
      <c r="A30" s="134" t="s">
        <v>88</v>
      </c>
      <c r="B30" s="208" t="s">
        <v>40</v>
      </c>
      <c r="C30" s="208" t="s">
        <v>40</v>
      </c>
      <c r="D30" s="78" t="s">
        <v>40</v>
      </c>
      <c r="E30" s="78" t="s">
        <v>40</v>
      </c>
      <c r="F30" s="208" t="s">
        <v>40</v>
      </c>
      <c r="G30" s="208" t="s">
        <v>40</v>
      </c>
      <c r="I30" s="163"/>
      <c r="J30" s="214"/>
      <c r="K30" s="164"/>
      <c r="L30" s="164"/>
      <c r="M30" s="164"/>
      <c r="N30" s="164"/>
      <c r="O30" s="164"/>
    </row>
    <row r="31" spans="1:15" ht="12" customHeight="1">
      <c r="A31" s="101" t="s">
        <v>66</v>
      </c>
      <c r="B31" s="208">
        <v>14000</v>
      </c>
      <c r="C31" s="208" t="s">
        <v>40</v>
      </c>
      <c r="D31" s="78" t="s">
        <v>40</v>
      </c>
      <c r="E31" s="78" t="s">
        <v>40</v>
      </c>
      <c r="F31" s="208" t="s">
        <v>40</v>
      </c>
      <c r="G31" s="208">
        <v>14000</v>
      </c>
      <c r="I31" s="163"/>
      <c r="J31" s="214"/>
      <c r="K31" s="164"/>
      <c r="L31" s="164"/>
      <c r="M31" s="164"/>
      <c r="N31" s="164"/>
      <c r="O31" s="164"/>
    </row>
    <row r="32" spans="1:15" ht="12" customHeight="1">
      <c r="A32" s="101"/>
      <c r="B32" s="136"/>
      <c r="C32" s="136"/>
      <c r="D32" s="136"/>
      <c r="E32" s="136"/>
      <c r="F32" s="136"/>
      <c r="G32" s="136"/>
      <c r="I32" s="163"/>
      <c r="J32" s="214"/>
      <c r="K32" s="164"/>
      <c r="L32" s="164"/>
      <c r="M32" s="164"/>
      <c r="N32" s="164"/>
      <c r="O32" s="164"/>
    </row>
    <row r="33" spans="1:15" ht="12" customHeight="1">
      <c r="A33" s="98" t="s">
        <v>2</v>
      </c>
      <c r="B33" s="209">
        <f>B21+B23</f>
        <v>5904400</v>
      </c>
      <c r="C33" s="209">
        <f t="shared" ref="C33:F33" si="1">C21</f>
        <v>500000</v>
      </c>
      <c r="D33" s="209">
        <f t="shared" si="1"/>
        <v>1750000</v>
      </c>
      <c r="E33" s="209">
        <f t="shared" si="1"/>
        <v>2828000</v>
      </c>
      <c r="F33" s="209">
        <f t="shared" si="1"/>
        <v>5078000</v>
      </c>
      <c r="G33" s="209">
        <f>826400+G31</f>
        <v>840400</v>
      </c>
      <c r="H33" s="217"/>
      <c r="I33" s="163"/>
      <c r="J33" s="214"/>
      <c r="K33" s="164"/>
      <c r="L33" s="164"/>
      <c r="M33" s="164"/>
      <c r="N33" s="164"/>
      <c r="O33" s="164"/>
    </row>
    <row r="34" spans="1:15" ht="12" customHeight="1">
      <c r="A34" s="53"/>
      <c r="B34" s="53"/>
      <c r="C34" s="54"/>
      <c r="D34" s="54"/>
      <c r="E34" s="55"/>
      <c r="F34" s="56"/>
      <c r="G34" s="67"/>
    </row>
    <row r="35" spans="1:15">
      <c r="A35" s="53"/>
      <c r="B35" s="53"/>
      <c r="C35" s="54"/>
      <c r="D35" s="54"/>
      <c r="E35" s="55"/>
      <c r="F35" s="56"/>
    </row>
    <row r="36" spans="1:15">
      <c r="A36" s="53"/>
      <c r="B36" s="53"/>
      <c r="C36" s="54"/>
      <c r="D36" s="138"/>
      <c r="E36" s="55"/>
      <c r="F36" s="56"/>
    </row>
    <row r="37" spans="1:15">
      <c r="A37" s="53"/>
      <c r="B37" s="53"/>
      <c r="C37" s="54"/>
      <c r="D37" s="54"/>
      <c r="E37" s="55"/>
      <c r="F37" s="56"/>
    </row>
    <row r="38" spans="1:15">
      <c r="A38" s="53"/>
      <c r="B38" s="53"/>
      <c r="C38" s="54"/>
      <c r="D38" s="54"/>
      <c r="E38" s="55"/>
      <c r="F38" s="56"/>
    </row>
    <row r="39" spans="1:15">
      <c r="A39" s="53"/>
      <c r="B39" s="53"/>
      <c r="C39" s="54"/>
      <c r="D39" s="54"/>
      <c r="E39" s="55"/>
      <c r="F39" s="56"/>
    </row>
    <row r="40" spans="1:15">
      <c r="A40" s="53"/>
      <c r="B40" s="53"/>
      <c r="C40" s="54"/>
      <c r="D40" s="54"/>
      <c r="E40" s="55"/>
      <c r="F40" s="56"/>
    </row>
    <row r="41" spans="1:15">
      <c r="A41" s="53"/>
      <c r="B41" s="53"/>
      <c r="C41" s="54"/>
      <c r="D41" s="54"/>
      <c r="E41" s="55"/>
      <c r="F41" s="56"/>
    </row>
    <row r="42" spans="1:15">
      <c r="A42" s="53"/>
      <c r="B42" s="53"/>
      <c r="C42" s="54"/>
      <c r="D42" s="54"/>
      <c r="E42" s="55"/>
      <c r="F42" s="56"/>
    </row>
    <row r="43" spans="1:15">
      <c r="A43" s="53"/>
      <c r="B43" s="53"/>
      <c r="C43" s="54"/>
      <c r="D43" s="54"/>
      <c r="E43" s="55"/>
      <c r="F43" s="56"/>
    </row>
    <row r="44" spans="1:15">
      <c r="A44" s="53"/>
      <c r="B44" s="53"/>
      <c r="C44" s="54"/>
      <c r="D44" s="54"/>
      <c r="E44" s="55"/>
      <c r="F44" s="56"/>
    </row>
    <row r="45" spans="1:15">
      <c r="A45" s="53"/>
      <c r="B45" s="53"/>
      <c r="C45" s="54"/>
      <c r="D45" s="54"/>
      <c r="E45" s="55"/>
      <c r="F45" s="56"/>
    </row>
    <row r="46" spans="1:15">
      <c r="A46" s="53"/>
      <c r="B46" s="53"/>
      <c r="C46" s="54"/>
      <c r="D46" s="54"/>
      <c r="E46" s="55"/>
      <c r="F46" s="56"/>
    </row>
    <row r="47" spans="1:15">
      <c r="A47" s="53"/>
      <c r="B47" s="53"/>
      <c r="C47" s="54"/>
      <c r="D47" s="54"/>
      <c r="E47" s="55"/>
      <c r="F47" s="56"/>
    </row>
    <row r="48" spans="1:15">
      <c r="A48" s="53"/>
      <c r="B48" s="53"/>
      <c r="C48" s="54"/>
      <c r="D48" s="54"/>
      <c r="E48" s="55"/>
      <c r="F48" s="56"/>
    </row>
    <row r="49" spans="1:6">
      <c r="A49" s="53"/>
      <c r="B49" s="53"/>
      <c r="C49" s="54"/>
      <c r="D49" s="54"/>
      <c r="E49" s="55"/>
      <c r="F49" s="56"/>
    </row>
    <row r="50" spans="1:6">
      <c r="A50" s="53"/>
      <c r="B50" s="53"/>
      <c r="C50" s="54"/>
      <c r="D50" s="54"/>
      <c r="E50" s="55"/>
      <c r="F50" s="56"/>
    </row>
    <row r="51" spans="1:6">
      <c r="A51" s="53"/>
      <c r="B51" s="53"/>
      <c r="C51" s="54"/>
      <c r="D51" s="54"/>
      <c r="E51" s="55"/>
      <c r="F51" s="56"/>
    </row>
    <row r="52" spans="1:6">
      <c r="A52" s="53"/>
      <c r="B52" s="53"/>
      <c r="C52" s="54"/>
      <c r="D52" s="54"/>
      <c r="E52" s="55"/>
      <c r="F52" s="56"/>
    </row>
    <row r="53" spans="1:6">
      <c r="A53" s="53"/>
      <c r="B53" s="53"/>
      <c r="C53" s="54"/>
      <c r="D53" s="54"/>
      <c r="E53" s="55"/>
      <c r="F53" s="56"/>
    </row>
    <row r="54" spans="1:6">
      <c r="A54" s="53"/>
      <c r="B54" s="53"/>
      <c r="C54" s="54"/>
      <c r="D54" s="54"/>
      <c r="E54" s="55"/>
      <c r="F54" s="56"/>
    </row>
    <row r="55" spans="1:6">
      <c r="A55" s="53"/>
      <c r="B55" s="53"/>
      <c r="C55" s="54"/>
      <c r="D55" s="54"/>
      <c r="E55" s="55"/>
      <c r="F55" s="56"/>
    </row>
    <row r="56" spans="1:6">
      <c r="A56" s="53"/>
      <c r="B56" s="53"/>
      <c r="C56" s="54"/>
      <c r="D56" s="54"/>
      <c r="E56" s="55"/>
      <c r="F56" s="56"/>
    </row>
    <row r="57" spans="1:6">
      <c r="A57" s="53"/>
      <c r="B57" s="53"/>
      <c r="C57" s="54"/>
      <c r="D57" s="54"/>
      <c r="E57" s="55"/>
      <c r="F57" s="56"/>
    </row>
    <row r="58" spans="1:6">
      <c r="A58" s="53"/>
      <c r="B58" s="53"/>
      <c r="C58" s="54"/>
      <c r="D58" s="54"/>
      <c r="E58" s="55"/>
      <c r="F58" s="56"/>
    </row>
    <row r="59" spans="1:6">
      <c r="A59" s="53"/>
      <c r="B59" s="53"/>
      <c r="C59" s="54"/>
      <c r="D59" s="54"/>
      <c r="E59" s="55"/>
      <c r="F59" s="56"/>
    </row>
    <row r="60" spans="1:6">
      <c r="A60" s="53"/>
      <c r="B60" s="53"/>
      <c r="C60" s="54"/>
      <c r="D60" s="54"/>
      <c r="E60" s="55"/>
      <c r="F60" s="56"/>
    </row>
    <row r="61" spans="1:6">
      <c r="A61" s="53"/>
      <c r="B61" s="53"/>
      <c r="C61" s="54"/>
      <c r="D61" s="54"/>
      <c r="E61" s="55"/>
      <c r="F61" s="56"/>
    </row>
    <row r="62" spans="1:6">
      <c r="A62" s="53"/>
      <c r="B62" s="53"/>
      <c r="C62" s="54"/>
      <c r="D62" s="54"/>
      <c r="E62" s="55"/>
      <c r="F62" s="56"/>
    </row>
    <row r="63" spans="1:6">
      <c r="A63" s="53"/>
      <c r="B63" s="53"/>
      <c r="C63" s="54"/>
      <c r="D63" s="54"/>
      <c r="E63" s="55"/>
      <c r="F63" s="56"/>
    </row>
    <row r="64" spans="1:6">
      <c r="A64" s="53"/>
      <c r="B64" s="53"/>
      <c r="C64" s="54"/>
      <c r="D64" s="54"/>
      <c r="E64" s="55"/>
      <c r="F64" s="56"/>
    </row>
    <row r="65" spans="1:6">
      <c r="A65" s="53"/>
      <c r="B65" s="53"/>
      <c r="C65" s="54"/>
      <c r="D65" s="54"/>
      <c r="E65" s="55"/>
      <c r="F65" s="56"/>
    </row>
    <row r="66" spans="1:6">
      <c r="A66" s="53"/>
      <c r="B66" s="53"/>
      <c r="C66" s="54"/>
      <c r="D66" s="54"/>
      <c r="E66" s="55"/>
      <c r="F66" s="56"/>
    </row>
    <row r="67" spans="1:6">
      <c r="A67" s="53"/>
      <c r="B67" s="53"/>
      <c r="C67" s="54"/>
      <c r="D67" s="54"/>
      <c r="E67" s="55"/>
      <c r="F67" s="56"/>
    </row>
    <row r="68" spans="1:6">
      <c r="A68" s="53"/>
      <c r="B68" s="53"/>
      <c r="C68" s="54"/>
      <c r="D68" s="54"/>
      <c r="E68" s="55"/>
      <c r="F68" s="56"/>
    </row>
    <row r="69" spans="1:6">
      <c r="A69" s="53"/>
      <c r="B69" s="53"/>
      <c r="C69" s="54"/>
      <c r="D69" s="54"/>
      <c r="E69" s="55"/>
      <c r="F69" s="56"/>
    </row>
    <row r="70" spans="1:6">
      <c r="A70" s="53"/>
      <c r="B70" s="53"/>
      <c r="C70" s="54"/>
      <c r="D70" s="54"/>
      <c r="E70" s="55"/>
      <c r="F70" s="56"/>
    </row>
    <row r="71" spans="1:6">
      <c r="A71" s="53"/>
      <c r="B71" s="53"/>
      <c r="C71" s="54"/>
      <c r="D71" s="54"/>
      <c r="E71" s="55"/>
      <c r="F71" s="56"/>
    </row>
    <row r="72" spans="1:6">
      <c r="A72" s="53"/>
      <c r="B72" s="53"/>
      <c r="C72" s="54"/>
      <c r="D72" s="54"/>
      <c r="E72" s="55"/>
      <c r="F72" s="56"/>
    </row>
    <row r="73" spans="1:6">
      <c r="A73" s="53"/>
      <c r="B73" s="53"/>
      <c r="C73" s="54"/>
      <c r="D73" s="54"/>
      <c r="E73" s="55"/>
      <c r="F73" s="56"/>
    </row>
    <row r="74" spans="1:6">
      <c r="A74" s="53"/>
      <c r="B74" s="53"/>
      <c r="C74" s="54"/>
      <c r="D74" s="54"/>
      <c r="E74" s="55"/>
      <c r="F74" s="56"/>
    </row>
    <row r="75" spans="1:6">
      <c r="A75" s="53"/>
      <c r="B75" s="53"/>
      <c r="C75" s="54"/>
      <c r="D75" s="54"/>
      <c r="E75" s="55"/>
      <c r="F75" s="56"/>
    </row>
    <row r="76" spans="1:6">
      <c r="A76" s="53"/>
      <c r="B76" s="53"/>
      <c r="C76" s="54"/>
      <c r="D76" s="54"/>
      <c r="E76" s="55"/>
      <c r="F76" s="56"/>
    </row>
    <row r="77" spans="1:6">
      <c r="A77" s="53"/>
      <c r="B77" s="53"/>
      <c r="C77" s="54"/>
      <c r="D77" s="54"/>
      <c r="E77" s="55"/>
      <c r="F77" s="56"/>
    </row>
    <row r="78" spans="1:6">
      <c r="A78" s="53"/>
      <c r="B78" s="53"/>
      <c r="C78" s="54"/>
      <c r="D78" s="54"/>
      <c r="E78" s="55"/>
      <c r="F78" s="56"/>
    </row>
    <row r="79" spans="1:6">
      <c r="A79" s="53"/>
      <c r="B79" s="53"/>
      <c r="C79" s="54"/>
      <c r="D79" s="54"/>
      <c r="E79" s="55"/>
      <c r="F79" s="56"/>
    </row>
    <row r="80" spans="1:6">
      <c r="A80" s="53"/>
      <c r="B80" s="53"/>
      <c r="C80" s="54"/>
      <c r="D80" s="54"/>
      <c r="E80" s="55"/>
      <c r="F80" s="56"/>
    </row>
    <row r="81" spans="1:6">
      <c r="A81" s="53"/>
      <c r="B81" s="53"/>
      <c r="C81" s="54"/>
      <c r="D81" s="54"/>
      <c r="E81" s="55"/>
      <c r="F81" s="56"/>
    </row>
    <row r="82" spans="1:6">
      <c r="A82" s="53"/>
      <c r="B82" s="53"/>
      <c r="C82" s="54"/>
      <c r="D82" s="54"/>
      <c r="E82" s="55"/>
      <c r="F82" s="56"/>
    </row>
    <row r="83" spans="1:6">
      <c r="A83" s="53"/>
      <c r="B83" s="53"/>
      <c r="C83" s="54"/>
      <c r="D83" s="54"/>
      <c r="E83" s="55"/>
      <c r="F83" s="56"/>
    </row>
    <row r="84" spans="1:6">
      <c r="A84" s="53"/>
      <c r="B84" s="53"/>
      <c r="C84" s="54"/>
      <c r="D84" s="54"/>
      <c r="E84" s="55"/>
      <c r="F84" s="56"/>
    </row>
    <row r="85" spans="1:6">
      <c r="A85" s="53"/>
      <c r="B85" s="53"/>
      <c r="C85" s="54"/>
      <c r="D85" s="54"/>
      <c r="E85" s="55"/>
      <c r="F85" s="56"/>
    </row>
    <row r="86" spans="1:6">
      <c r="A86" s="53"/>
      <c r="B86" s="53"/>
      <c r="C86" s="54"/>
      <c r="D86" s="54"/>
      <c r="E86" s="55"/>
      <c r="F86" s="56"/>
    </row>
    <row r="87" spans="1:6">
      <c r="A87" s="53"/>
      <c r="B87" s="53"/>
      <c r="C87" s="54"/>
      <c r="D87" s="54"/>
      <c r="E87" s="55"/>
      <c r="F87" s="56"/>
    </row>
    <row r="88" spans="1:6">
      <c r="A88" s="53"/>
      <c r="B88" s="53"/>
      <c r="C88" s="54"/>
      <c r="D88" s="54"/>
      <c r="E88" s="55"/>
      <c r="F88" s="56"/>
    </row>
    <row r="89" spans="1:6">
      <c r="A89" s="53"/>
      <c r="B89" s="53"/>
      <c r="C89" s="54"/>
      <c r="D89" s="54"/>
      <c r="E89" s="55"/>
      <c r="F89" s="56"/>
    </row>
    <row r="90" spans="1:6">
      <c r="A90" s="53"/>
      <c r="B90" s="53"/>
      <c r="C90" s="54"/>
      <c r="D90" s="54"/>
      <c r="E90" s="55"/>
      <c r="F90" s="56"/>
    </row>
    <row r="91" spans="1:6">
      <c r="A91" s="53"/>
      <c r="B91" s="53"/>
      <c r="C91" s="54"/>
      <c r="D91" s="54"/>
      <c r="E91" s="55"/>
      <c r="F91" s="56"/>
    </row>
    <row r="92" spans="1:6">
      <c r="A92" s="53"/>
      <c r="B92" s="53"/>
      <c r="C92" s="54"/>
      <c r="D92" s="54"/>
      <c r="E92" s="55"/>
      <c r="F92" s="56"/>
    </row>
    <row r="93" spans="1:6">
      <c r="A93" s="53"/>
      <c r="B93" s="53"/>
      <c r="C93" s="54"/>
      <c r="D93" s="54"/>
      <c r="E93" s="55"/>
      <c r="F93" s="56"/>
    </row>
    <row r="94" spans="1:6">
      <c r="A94" s="53"/>
      <c r="B94" s="53"/>
      <c r="C94" s="54"/>
      <c r="D94" s="54"/>
      <c r="E94" s="55"/>
      <c r="F94" s="56"/>
    </row>
    <row r="95" spans="1:6">
      <c r="A95" s="53"/>
      <c r="B95" s="53"/>
      <c r="C95" s="54"/>
      <c r="D95" s="54"/>
      <c r="E95" s="55"/>
      <c r="F95" s="56"/>
    </row>
    <row r="96" spans="1:6">
      <c r="A96" s="53"/>
      <c r="B96" s="53"/>
      <c r="C96" s="54"/>
      <c r="D96" s="54"/>
      <c r="E96" s="55"/>
      <c r="F96" s="56"/>
    </row>
    <row r="97" spans="1:6">
      <c r="A97" s="53"/>
      <c r="B97" s="53"/>
      <c r="C97" s="54"/>
      <c r="D97" s="54"/>
      <c r="E97" s="55"/>
      <c r="F97" s="56"/>
    </row>
    <row r="98" spans="1:6">
      <c r="A98" s="53"/>
      <c r="B98" s="53"/>
      <c r="C98" s="54"/>
      <c r="D98" s="54"/>
      <c r="E98" s="55"/>
      <c r="F98" s="56"/>
    </row>
    <row r="99" spans="1:6">
      <c r="A99" s="53"/>
      <c r="B99" s="53"/>
      <c r="C99" s="54"/>
      <c r="D99" s="54"/>
      <c r="E99" s="55"/>
      <c r="F99" s="56"/>
    </row>
    <row r="100" spans="1:6">
      <c r="A100" s="53"/>
      <c r="B100" s="53"/>
      <c r="C100" s="54"/>
      <c r="D100" s="54"/>
      <c r="E100" s="55"/>
      <c r="F100" s="56"/>
    </row>
    <row r="101" spans="1:6">
      <c r="A101" s="53"/>
      <c r="B101" s="53"/>
      <c r="C101" s="54"/>
      <c r="D101" s="54"/>
      <c r="E101" s="55"/>
      <c r="F101" s="56"/>
    </row>
    <row r="102" spans="1:6">
      <c r="A102" s="53"/>
      <c r="B102" s="53"/>
      <c r="C102" s="54"/>
      <c r="D102" s="54"/>
      <c r="E102" s="55"/>
      <c r="F102" s="56"/>
    </row>
    <row r="103" spans="1:6">
      <c r="A103" s="53"/>
      <c r="B103" s="53"/>
      <c r="C103" s="54"/>
      <c r="D103" s="54"/>
      <c r="E103" s="55"/>
      <c r="F103" s="56"/>
    </row>
    <row r="104" spans="1:6">
      <c r="A104" s="53"/>
      <c r="B104" s="53"/>
      <c r="C104" s="54"/>
      <c r="D104" s="54"/>
      <c r="E104" s="55"/>
      <c r="F104" s="56"/>
    </row>
    <row r="105" spans="1:6">
      <c r="A105" s="53"/>
      <c r="B105" s="53"/>
      <c r="C105" s="54"/>
      <c r="D105" s="54"/>
      <c r="E105" s="55"/>
      <c r="F105" s="56"/>
    </row>
    <row r="106" spans="1:6">
      <c r="A106" s="53"/>
      <c r="B106" s="53"/>
      <c r="C106" s="54"/>
      <c r="D106" s="54"/>
      <c r="E106" s="55"/>
      <c r="F106" s="56"/>
    </row>
    <row r="107" spans="1:6">
      <c r="A107" s="53"/>
      <c r="B107" s="53"/>
      <c r="C107" s="54"/>
      <c r="D107" s="54"/>
      <c r="E107" s="55"/>
      <c r="F107" s="56"/>
    </row>
    <row r="108" spans="1:6">
      <c r="A108" s="53"/>
      <c r="B108" s="53"/>
      <c r="C108" s="54"/>
      <c r="D108" s="54"/>
      <c r="E108" s="55"/>
      <c r="F108" s="56"/>
    </row>
    <row r="109" spans="1:6">
      <c r="A109" s="53"/>
      <c r="B109" s="53"/>
      <c r="C109" s="54"/>
      <c r="D109" s="54"/>
      <c r="E109" s="55"/>
      <c r="F109" s="56"/>
    </row>
    <row r="110" spans="1:6">
      <c r="A110" s="53"/>
      <c r="B110" s="53"/>
      <c r="C110" s="54"/>
      <c r="D110" s="54"/>
      <c r="E110" s="55"/>
      <c r="F110" s="56"/>
    </row>
    <row r="111" spans="1:6">
      <c r="A111" s="53"/>
      <c r="B111" s="53"/>
      <c r="C111" s="54"/>
      <c r="D111" s="54"/>
      <c r="E111" s="55"/>
      <c r="F111" s="56"/>
    </row>
    <row r="112" spans="1:6">
      <c r="A112" s="53"/>
      <c r="B112" s="53"/>
      <c r="C112" s="54"/>
      <c r="D112" s="54"/>
      <c r="E112" s="55"/>
      <c r="F112" s="56"/>
    </row>
    <row r="113" spans="1:6">
      <c r="A113" s="53"/>
      <c r="B113" s="53"/>
      <c r="C113" s="54"/>
      <c r="D113" s="54"/>
      <c r="E113" s="55"/>
      <c r="F113" s="56"/>
    </row>
    <row r="114" spans="1:6">
      <c r="A114" s="53"/>
      <c r="B114" s="53"/>
      <c r="C114" s="54"/>
      <c r="D114" s="54"/>
      <c r="E114" s="55"/>
      <c r="F114" s="56"/>
    </row>
    <row r="115" spans="1:6">
      <c r="A115" s="53"/>
      <c r="B115" s="53"/>
      <c r="C115" s="54"/>
      <c r="D115" s="54"/>
      <c r="E115" s="55"/>
      <c r="F115" s="56"/>
    </row>
    <row r="116" spans="1:6">
      <c r="A116" s="53"/>
      <c r="B116" s="53"/>
      <c r="C116" s="54"/>
      <c r="D116" s="54"/>
      <c r="E116" s="55"/>
      <c r="F116" s="56"/>
    </row>
    <row r="117" spans="1:6">
      <c r="A117" s="53"/>
      <c r="B117" s="53"/>
      <c r="C117" s="54"/>
      <c r="D117" s="54"/>
      <c r="E117" s="55"/>
      <c r="F117" s="56"/>
    </row>
    <row r="118" spans="1:6">
      <c r="A118" s="53"/>
      <c r="B118" s="53"/>
      <c r="C118" s="54"/>
      <c r="D118" s="54"/>
      <c r="E118" s="55"/>
      <c r="F118" s="56"/>
    </row>
    <row r="119" spans="1:6">
      <c r="A119" s="53"/>
      <c r="B119" s="53"/>
      <c r="C119" s="54"/>
      <c r="D119" s="54"/>
      <c r="E119" s="55"/>
      <c r="F119" s="56"/>
    </row>
    <row r="120" spans="1:6">
      <c r="A120" s="53"/>
      <c r="B120" s="53"/>
      <c r="C120" s="54"/>
      <c r="D120" s="54"/>
      <c r="E120" s="55"/>
      <c r="F120" s="56"/>
    </row>
    <row r="121" spans="1:6">
      <c r="A121" s="53"/>
      <c r="B121" s="53"/>
      <c r="C121" s="54"/>
      <c r="D121" s="54"/>
      <c r="E121" s="55"/>
      <c r="F121" s="56"/>
    </row>
    <row r="122" spans="1:6">
      <c r="A122" s="53"/>
      <c r="B122" s="53"/>
      <c r="C122" s="54"/>
      <c r="D122" s="54"/>
      <c r="E122" s="55"/>
      <c r="F122" s="56"/>
    </row>
    <row r="123" spans="1:6">
      <c r="A123" s="53"/>
      <c r="B123" s="53"/>
      <c r="C123" s="54"/>
      <c r="D123" s="54"/>
      <c r="E123" s="55"/>
      <c r="F123" s="56"/>
    </row>
    <row r="124" spans="1:6">
      <c r="A124" s="53"/>
      <c r="B124" s="53"/>
      <c r="C124" s="54"/>
      <c r="D124" s="54"/>
      <c r="E124" s="55"/>
      <c r="F124" s="56"/>
    </row>
    <row r="125" spans="1:6">
      <c r="A125" s="53"/>
      <c r="B125" s="53"/>
      <c r="C125" s="54"/>
      <c r="D125" s="54"/>
      <c r="E125" s="55"/>
      <c r="F125" s="56"/>
    </row>
    <row r="126" spans="1:6">
      <c r="A126" s="53"/>
      <c r="B126" s="53"/>
      <c r="C126" s="54"/>
      <c r="D126" s="54"/>
      <c r="E126" s="55"/>
      <c r="F126" s="56"/>
    </row>
    <row r="127" spans="1:6">
      <c r="A127" s="53"/>
      <c r="B127" s="53"/>
      <c r="C127" s="54"/>
      <c r="D127" s="54"/>
      <c r="E127" s="55"/>
      <c r="F127" s="56"/>
    </row>
    <row r="128" spans="1:6">
      <c r="A128" s="53"/>
      <c r="B128" s="53"/>
      <c r="C128" s="54"/>
      <c r="D128" s="54"/>
      <c r="E128" s="55"/>
      <c r="F128" s="56"/>
    </row>
    <row r="129" spans="1:6">
      <c r="A129" s="53"/>
      <c r="B129" s="53"/>
      <c r="C129" s="54"/>
      <c r="D129" s="54"/>
      <c r="E129" s="55"/>
      <c r="F129" s="56"/>
    </row>
    <row r="130" spans="1:6">
      <c r="A130" s="53"/>
      <c r="B130" s="53"/>
      <c r="C130" s="54"/>
      <c r="D130" s="54"/>
      <c r="E130" s="55"/>
      <c r="F130" s="56"/>
    </row>
    <row r="131" spans="1:6">
      <c r="A131" s="53"/>
      <c r="B131" s="53"/>
      <c r="C131" s="54"/>
      <c r="D131" s="54"/>
      <c r="E131" s="55"/>
      <c r="F131" s="56"/>
    </row>
    <row r="132" spans="1:6">
      <c r="A132" s="53"/>
      <c r="B132" s="53"/>
      <c r="C132" s="54"/>
      <c r="D132" s="54"/>
      <c r="E132" s="55"/>
      <c r="F132" s="56"/>
    </row>
    <row r="133" spans="1:6">
      <c r="A133" s="53"/>
      <c r="B133" s="53"/>
      <c r="C133" s="54"/>
      <c r="D133" s="54"/>
      <c r="E133" s="55"/>
      <c r="F133" s="56"/>
    </row>
    <row r="134" spans="1:6">
      <c r="A134" s="53"/>
      <c r="B134" s="53"/>
      <c r="C134" s="54"/>
      <c r="D134" s="54"/>
      <c r="E134" s="55"/>
      <c r="F134" s="56"/>
    </row>
    <row r="135" spans="1:6">
      <c r="A135" s="53"/>
      <c r="B135" s="53"/>
      <c r="C135" s="54"/>
      <c r="D135" s="54"/>
      <c r="E135" s="55"/>
      <c r="F135" s="56"/>
    </row>
    <row r="136" spans="1:6">
      <c r="A136" s="53"/>
      <c r="B136" s="53"/>
      <c r="C136" s="54"/>
      <c r="D136" s="54"/>
      <c r="E136" s="55"/>
      <c r="F136" s="56"/>
    </row>
    <row r="137" spans="1:6">
      <c r="A137" s="53"/>
      <c r="B137" s="53"/>
      <c r="C137" s="54"/>
      <c r="D137" s="54"/>
      <c r="E137" s="55"/>
      <c r="F137" s="56"/>
    </row>
    <row r="138" spans="1:6">
      <c r="A138" s="53"/>
      <c r="B138" s="53"/>
      <c r="C138" s="54"/>
      <c r="D138" s="54"/>
      <c r="E138" s="55"/>
      <c r="F138" s="56"/>
    </row>
    <row r="139" spans="1:6">
      <c r="A139" s="53"/>
      <c r="B139" s="53"/>
      <c r="C139" s="54"/>
      <c r="D139" s="54"/>
      <c r="E139" s="55"/>
      <c r="F139" s="56"/>
    </row>
    <row r="140" spans="1:6">
      <c r="A140" s="53"/>
      <c r="B140" s="53"/>
      <c r="C140" s="54"/>
      <c r="D140" s="54"/>
      <c r="E140" s="55"/>
      <c r="F140" s="56"/>
    </row>
    <row r="141" spans="1:6">
      <c r="A141" s="53"/>
      <c r="B141" s="53"/>
      <c r="C141" s="54"/>
      <c r="D141" s="54"/>
      <c r="E141" s="55"/>
      <c r="F141" s="56"/>
    </row>
    <row r="142" spans="1:6">
      <c r="A142" s="53"/>
      <c r="B142" s="53"/>
      <c r="C142" s="54"/>
      <c r="D142" s="54"/>
      <c r="E142" s="55"/>
      <c r="F142" s="56"/>
    </row>
    <row r="143" spans="1:6">
      <c r="A143" s="53"/>
      <c r="B143" s="53"/>
      <c r="C143" s="54"/>
      <c r="D143" s="54"/>
      <c r="E143" s="55"/>
      <c r="F143" s="56"/>
    </row>
    <row r="144" spans="1:6">
      <c r="A144" s="53"/>
      <c r="B144" s="53"/>
      <c r="C144" s="54"/>
      <c r="D144" s="54"/>
      <c r="E144" s="55"/>
      <c r="F144" s="56"/>
    </row>
    <row r="145" spans="1:6">
      <c r="A145" s="53"/>
      <c r="B145" s="53"/>
      <c r="C145" s="54"/>
      <c r="D145" s="54"/>
      <c r="E145" s="55"/>
      <c r="F145" s="56"/>
    </row>
    <row r="146" spans="1:6">
      <c r="A146" s="53"/>
      <c r="B146" s="53"/>
      <c r="C146" s="54"/>
      <c r="D146" s="54"/>
      <c r="E146" s="55"/>
      <c r="F146" s="56"/>
    </row>
    <row r="147" spans="1:6">
      <c r="A147" s="53"/>
      <c r="B147" s="53"/>
      <c r="C147" s="54"/>
      <c r="D147" s="54"/>
      <c r="E147" s="55"/>
      <c r="F147" s="56"/>
    </row>
    <row r="148" spans="1:6">
      <c r="A148" s="53"/>
      <c r="B148" s="53"/>
      <c r="C148" s="54"/>
      <c r="D148" s="54"/>
      <c r="E148" s="55"/>
      <c r="F148" s="56"/>
    </row>
    <row r="149" spans="1:6">
      <c r="A149" s="53"/>
      <c r="B149" s="53"/>
      <c r="C149" s="54"/>
      <c r="D149" s="54"/>
      <c r="E149" s="55"/>
      <c r="F149" s="56"/>
    </row>
    <row r="150" spans="1:6">
      <c r="A150" s="53"/>
      <c r="B150" s="53"/>
      <c r="C150" s="54"/>
      <c r="D150" s="54"/>
      <c r="E150" s="55"/>
      <c r="F150" s="56"/>
    </row>
    <row r="151" spans="1:6">
      <c r="A151" s="53"/>
      <c r="B151" s="53"/>
      <c r="C151" s="54"/>
      <c r="D151" s="54"/>
      <c r="E151" s="55"/>
      <c r="F151" s="56"/>
    </row>
    <row r="152" spans="1:6">
      <c r="A152" s="53"/>
      <c r="B152" s="53"/>
      <c r="C152" s="54"/>
      <c r="D152" s="54"/>
      <c r="E152" s="55"/>
      <c r="F152" s="56"/>
    </row>
    <row r="153" spans="1:6">
      <c r="A153" s="53"/>
      <c r="B153" s="53"/>
      <c r="C153" s="54"/>
      <c r="D153" s="54"/>
      <c r="E153" s="55"/>
      <c r="F153" s="56"/>
    </row>
    <row r="154" spans="1:6">
      <c r="A154" s="53"/>
      <c r="B154" s="53"/>
      <c r="C154" s="54"/>
      <c r="D154" s="54"/>
      <c r="E154" s="55"/>
      <c r="F154" s="56"/>
    </row>
    <row r="155" spans="1:6">
      <c r="A155" s="53"/>
      <c r="B155" s="53"/>
      <c r="C155" s="54"/>
      <c r="D155" s="54"/>
      <c r="E155" s="55"/>
      <c r="F155" s="56"/>
    </row>
    <row r="156" spans="1:6">
      <c r="A156" s="53"/>
      <c r="B156" s="53"/>
      <c r="C156" s="54"/>
      <c r="D156" s="54"/>
      <c r="E156" s="55"/>
      <c r="F156" s="56"/>
    </row>
    <row r="157" spans="1:6">
      <c r="A157" s="53"/>
      <c r="B157" s="53"/>
      <c r="C157" s="54"/>
      <c r="D157" s="54"/>
      <c r="E157" s="55"/>
      <c r="F157" s="56"/>
    </row>
    <row r="158" spans="1:6">
      <c r="A158" s="53"/>
      <c r="B158" s="53"/>
      <c r="C158" s="54"/>
      <c r="D158" s="54"/>
      <c r="E158" s="55"/>
      <c r="F158" s="56"/>
    </row>
    <row r="159" spans="1:6">
      <c r="A159" s="53"/>
      <c r="B159" s="53"/>
      <c r="C159" s="54"/>
      <c r="D159" s="54"/>
      <c r="E159" s="55"/>
      <c r="F159" s="56"/>
    </row>
    <row r="160" spans="1:6">
      <c r="A160" s="53"/>
      <c r="B160" s="53"/>
      <c r="C160" s="54"/>
      <c r="D160" s="54"/>
      <c r="E160" s="55"/>
      <c r="F160" s="56"/>
    </row>
    <row r="161" spans="1:6">
      <c r="A161" s="53"/>
      <c r="B161" s="53"/>
      <c r="C161" s="54"/>
      <c r="D161" s="54"/>
      <c r="E161" s="55"/>
      <c r="F161" s="56"/>
    </row>
    <row r="162" spans="1:6">
      <c r="A162" s="53"/>
      <c r="B162" s="53"/>
      <c r="C162" s="54"/>
      <c r="D162" s="54"/>
      <c r="E162" s="55"/>
      <c r="F162" s="56"/>
    </row>
    <row r="163" spans="1:6">
      <c r="A163" s="53"/>
      <c r="B163" s="53"/>
      <c r="C163" s="54"/>
      <c r="D163" s="54"/>
      <c r="E163" s="55"/>
      <c r="F163" s="56"/>
    </row>
    <row r="164" spans="1:6">
      <c r="A164" s="53"/>
      <c r="B164" s="53"/>
      <c r="C164" s="54"/>
      <c r="D164" s="54"/>
      <c r="E164" s="55"/>
      <c r="F164" s="56"/>
    </row>
    <row r="165" spans="1:6">
      <c r="A165" s="53"/>
      <c r="B165" s="53"/>
      <c r="C165" s="54"/>
      <c r="D165" s="54"/>
      <c r="E165" s="55"/>
      <c r="F165" s="56"/>
    </row>
    <row r="166" spans="1:6">
      <c r="A166" s="53"/>
      <c r="B166" s="53"/>
      <c r="C166" s="54"/>
      <c r="D166" s="54"/>
      <c r="E166" s="55"/>
      <c r="F166" s="56"/>
    </row>
    <row r="167" spans="1:6">
      <c r="A167" s="53"/>
      <c r="B167" s="53"/>
      <c r="C167" s="54"/>
      <c r="D167" s="54"/>
      <c r="E167" s="55"/>
      <c r="F167" s="56"/>
    </row>
    <row r="168" spans="1:6">
      <c r="A168" s="53"/>
      <c r="B168" s="53"/>
      <c r="C168" s="54"/>
      <c r="D168" s="54"/>
      <c r="E168" s="55"/>
      <c r="F168" s="56"/>
    </row>
    <row r="169" spans="1:6">
      <c r="A169" s="53"/>
      <c r="B169" s="53"/>
      <c r="C169" s="54"/>
      <c r="D169" s="54"/>
      <c r="E169" s="55"/>
      <c r="F169" s="56"/>
    </row>
    <row r="170" spans="1:6">
      <c r="A170" s="53"/>
      <c r="B170" s="53"/>
      <c r="C170" s="54"/>
      <c r="D170" s="54"/>
      <c r="E170" s="55"/>
      <c r="F170" s="56"/>
    </row>
    <row r="171" spans="1:6">
      <c r="A171" s="53"/>
      <c r="B171" s="53"/>
      <c r="C171" s="54"/>
      <c r="D171" s="54"/>
      <c r="E171" s="55"/>
      <c r="F171" s="56"/>
    </row>
    <row r="172" spans="1:6">
      <c r="A172" s="53"/>
      <c r="B172" s="53"/>
      <c r="C172" s="54"/>
      <c r="D172" s="54"/>
      <c r="E172" s="55"/>
      <c r="F172" s="56"/>
    </row>
    <row r="173" spans="1:6">
      <c r="A173" s="53"/>
      <c r="B173" s="53"/>
      <c r="C173" s="54"/>
      <c r="D173" s="54"/>
      <c r="E173" s="55"/>
      <c r="F173" s="56"/>
    </row>
    <row r="174" spans="1:6">
      <c r="A174" s="53"/>
      <c r="B174" s="53"/>
      <c r="C174" s="54"/>
      <c r="D174" s="54"/>
      <c r="E174" s="55"/>
      <c r="F174" s="56"/>
    </row>
    <row r="175" spans="1:6">
      <c r="A175" s="53"/>
      <c r="B175" s="53"/>
      <c r="C175" s="54"/>
      <c r="D175" s="54"/>
      <c r="E175" s="55"/>
      <c r="F175" s="56"/>
    </row>
    <row r="176" spans="1:6">
      <c r="A176" s="53"/>
      <c r="B176" s="53"/>
      <c r="C176" s="54"/>
      <c r="D176" s="54"/>
      <c r="E176" s="55"/>
      <c r="F176" s="56"/>
    </row>
    <row r="177" spans="1:6">
      <c r="A177" s="53"/>
      <c r="B177" s="53"/>
      <c r="C177" s="54"/>
      <c r="D177" s="54"/>
      <c r="E177" s="55"/>
      <c r="F177" s="56"/>
    </row>
    <row r="178" spans="1:6">
      <c r="A178" s="53"/>
      <c r="B178" s="53"/>
      <c r="C178" s="54"/>
      <c r="D178" s="54"/>
      <c r="E178" s="55"/>
      <c r="F178" s="56"/>
    </row>
    <row r="179" spans="1:6">
      <c r="A179" s="53"/>
      <c r="B179" s="53"/>
      <c r="C179" s="54"/>
      <c r="D179" s="54"/>
      <c r="E179" s="55"/>
      <c r="F179" s="56"/>
    </row>
    <row r="180" spans="1:6">
      <c r="A180" s="53"/>
      <c r="B180" s="53"/>
      <c r="C180" s="54"/>
      <c r="D180" s="54"/>
      <c r="E180" s="55"/>
      <c r="F180" s="56"/>
    </row>
    <row r="181" spans="1:6">
      <c r="A181" s="53"/>
      <c r="B181" s="53"/>
      <c r="C181" s="54"/>
      <c r="D181" s="54"/>
      <c r="E181" s="55"/>
      <c r="F181" s="56"/>
    </row>
    <row r="182" spans="1:6">
      <c r="A182" s="53"/>
      <c r="B182" s="53"/>
      <c r="C182" s="54"/>
      <c r="D182" s="54"/>
      <c r="E182" s="55"/>
      <c r="F182" s="56"/>
    </row>
    <row r="183" spans="1:6">
      <c r="A183" s="53"/>
      <c r="B183" s="53"/>
      <c r="C183" s="54"/>
      <c r="D183" s="54"/>
      <c r="E183" s="55"/>
      <c r="F183" s="56"/>
    </row>
    <row r="184" spans="1:6">
      <c r="A184" s="53"/>
      <c r="B184" s="53"/>
      <c r="C184" s="54"/>
      <c r="D184" s="54"/>
      <c r="E184" s="55"/>
      <c r="F184" s="56"/>
    </row>
    <row r="185" spans="1:6">
      <c r="A185" s="53"/>
      <c r="B185" s="53"/>
      <c r="C185" s="54"/>
      <c r="D185" s="54"/>
      <c r="E185" s="55"/>
      <c r="F185" s="56"/>
    </row>
    <row r="186" spans="1:6">
      <c r="A186" s="53"/>
      <c r="B186" s="53"/>
      <c r="C186" s="54"/>
      <c r="D186" s="54"/>
      <c r="E186" s="55"/>
      <c r="F186" s="56"/>
    </row>
    <row r="187" spans="1:6">
      <c r="A187" s="53"/>
      <c r="B187" s="53"/>
      <c r="C187" s="54"/>
      <c r="D187" s="54"/>
      <c r="E187" s="55"/>
      <c r="F187" s="56"/>
    </row>
    <row r="188" spans="1:6">
      <c r="A188" s="53"/>
      <c r="B188" s="53"/>
      <c r="C188" s="54"/>
      <c r="D188" s="54"/>
      <c r="E188" s="55"/>
      <c r="F188" s="56"/>
    </row>
    <row r="189" spans="1:6">
      <c r="A189" s="53"/>
      <c r="B189" s="53"/>
      <c r="C189" s="54"/>
      <c r="D189" s="54"/>
      <c r="E189" s="55"/>
      <c r="F189" s="56"/>
    </row>
    <row r="190" spans="1:6">
      <c r="A190" s="53"/>
      <c r="B190" s="53"/>
      <c r="C190" s="54"/>
      <c r="D190" s="54"/>
      <c r="E190" s="55"/>
      <c r="F190" s="56"/>
    </row>
    <row r="191" spans="1:6">
      <c r="A191" s="53"/>
      <c r="B191" s="53"/>
      <c r="C191" s="54"/>
      <c r="D191" s="54"/>
      <c r="E191" s="55"/>
      <c r="F191" s="56"/>
    </row>
    <row r="192" spans="1:6">
      <c r="A192" s="53"/>
      <c r="B192" s="53"/>
      <c r="C192" s="54"/>
      <c r="D192" s="54"/>
      <c r="E192" s="55"/>
      <c r="F192" s="56"/>
    </row>
    <row r="193" spans="1:6">
      <c r="A193" s="53"/>
      <c r="B193" s="53"/>
      <c r="C193" s="54"/>
      <c r="D193" s="54"/>
      <c r="E193" s="55"/>
      <c r="F193" s="56"/>
    </row>
    <row r="194" spans="1:6">
      <c r="A194" s="53"/>
      <c r="B194" s="53"/>
      <c r="C194" s="54"/>
      <c r="D194" s="54"/>
      <c r="E194" s="55"/>
      <c r="F194" s="56"/>
    </row>
    <row r="195" spans="1:6">
      <c r="A195" s="53"/>
      <c r="B195" s="53"/>
      <c r="C195" s="54"/>
      <c r="D195" s="54"/>
      <c r="E195" s="55"/>
      <c r="F195" s="56"/>
    </row>
    <row r="196" spans="1:6">
      <c r="A196" s="53"/>
      <c r="B196" s="53"/>
      <c r="C196" s="54"/>
      <c r="D196" s="54"/>
      <c r="E196" s="55"/>
      <c r="F196" s="56"/>
    </row>
    <row r="197" spans="1:6">
      <c r="A197" s="53"/>
      <c r="B197" s="53"/>
      <c r="C197" s="54"/>
      <c r="D197" s="54"/>
      <c r="E197" s="55"/>
      <c r="F197" s="56"/>
    </row>
    <row r="198" spans="1:6">
      <c r="A198" s="53"/>
      <c r="B198" s="53"/>
      <c r="C198" s="54"/>
      <c r="D198" s="54"/>
      <c r="E198" s="55"/>
      <c r="F198" s="56"/>
    </row>
    <row r="199" spans="1:6">
      <c r="A199" s="53"/>
      <c r="B199" s="53"/>
      <c r="C199" s="54"/>
      <c r="D199" s="54"/>
      <c r="E199" s="55"/>
      <c r="F199" s="56"/>
    </row>
    <row r="200" spans="1:6">
      <c r="A200" s="53"/>
      <c r="B200" s="53"/>
      <c r="C200" s="54"/>
      <c r="D200" s="54"/>
      <c r="E200" s="55"/>
      <c r="F200" s="56"/>
    </row>
    <row r="201" spans="1:6">
      <c r="A201" s="53"/>
      <c r="B201" s="53"/>
      <c r="C201" s="54"/>
      <c r="D201" s="54"/>
      <c r="E201" s="55"/>
      <c r="F201" s="56"/>
    </row>
    <row r="202" spans="1:6">
      <c r="A202" s="53"/>
      <c r="B202" s="53"/>
      <c r="C202" s="54"/>
      <c r="D202" s="54"/>
      <c r="E202" s="55"/>
      <c r="F202" s="56"/>
    </row>
    <row r="203" spans="1:6">
      <c r="A203" s="53"/>
      <c r="B203" s="53"/>
      <c r="C203" s="54"/>
      <c r="D203" s="54"/>
      <c r="E203" s="55"/>
      <c r="F203" s="56"/>
    </row>
    <row r="204" spans="1:6">
      <c r="A204" s="53"/>
      <c r="B204" s="53"/>
      <c r="C204" s="54"/>
      <c r="D204" s="54"/>
      <c r="E204" s="55"/>
      <c r="F204" s="56"/>
    </row>
    <row r="205" spans="1:6">
      <c r="A205" s="53"/>
      <c r="B205" s="53"/>
      <c r="C205" s="54"/>
      <c r="D205" s="54"/>
      <c r="E205" s="55"/>
      <c r="F205" s="56"/>
    </row>
    <row r="206" spans="1:6">
      <c r="A206" s="53"/>
      <c r="B206" s="53"/>
      <c r="C206" s="54"/>
      <c r="D206" s="54"/>
      <c r="E206" s="55"/>
      <c r="F206" s="56"/>
    </row>
    <row r="207" spans="1:6">
      <c r="A207" s="53"/>
      <c r="B207" s="53"/>
      <c r="C207" s="54"/>
      <c r="D207" s="54"/>
      <c r="E207" s="55"/>
      <c r="F207" s="56"/>
    </row>
    <row r="208" spans="1:6">
      <c r="A208" s="53"/>
      <c r="B208" s="53"/>
      <c r="C208" s="54"/>
      <c r="D208" s="54"/>
      <c r="E208" s="55"/>
      <c r="F208" s="56"/>
    </row>
    <row r="209" spans="1:6">
      <c r="A209" s="53"/>
      <c r="B209" s="53"/>
      <c r="C209" s="54"/>
      <c r="D209" s="54"/>
      <c r="E209" s="55"/>
      <c r="F209" s="56"/>
    </row>
    <row r="210" spans="1:6">
      <c r="A210" s="53"/>
      <c r="B210" s="53"/>
      <c r="C210" s="54"/>
      <c r="D210" s="54"/>
      <c r="E210" s="55"/>
      <c r="F210" s="56"/>
    </row>
    <row r="211" spans="1:6">
      <c r="A211" s="53"/>
      <c r="B211" s="53"/>
      <c r="C211" s="54"/>
      <c r="D211" s="54"/>
      <c r="E211" s="55"/>
      <c r="F211" s="56"/>
    </row>
    <row r="212" spans="1:6">
      <c r="A212" s="53"/>
      <c r="B212" s="53"/>
      <c r="C212" s="54"/>
      <c r="D212" s="54"/>
      <c r="E212" s="55"/>
      <c r="F212" s="56"/>
    </row>
    <row r="213" spans="1:6">
      <c r="A213" s="53"/>
      <c r="B213" s="53"/>
      <c r="C213" s="54"/>
      <c r="D213" s="54"/>
      <c r="E213" s="55"/>
      <c r="F213" s="56"/>
    </row>
    <row r="214" spans="1:6">
      <c r="A214" s="53"/>
      <c r="B214" s="53"/>
      <c r="C214" s="54"/>
      <c r="D214" s="54"/>
      <c r="E214" s="55"/>
      <c r="F214" s="56"/>
    </row>
    <row r="215" spans="1:6">
      <c r="A215" s="53"/>
      <c r="B215" s="53"/>
      <c r="C215" s="54"/>
      <c r="D215" s="54"/>
      <c r="E215" s="55"/>
      <c r="F215" s="56"/>
    </row>
    <row r="216" spans="1:6">
      <c r="A216" s="53"/>
      <c r="B216" s="53"/>
      <c r="C216" s="54"/>
      <c r="D216" s="54"/>
      <c r="E216" s="55"/>
      <c r="F216" s="56"/>
    </row>
    <row r="217" spans="1:6">
      <c r="A217" s="53"/>
      <c r="B217" s="53"/>
      <c r="C217" s="54"/>
      <c r="D217" s="54"/>
      <c r="E217" s="55"/>
      <c r="F217" s="56"/>
    </row>
    <row r="218" spans="1:6">
      <c r="A218" s="53"/>
      <c r="B218" s="53"/>
      <c r="C218" s="54"/>
      <c r="D218" s="54"/>
      <c r="E218" s="55"/>
      <c r="F218" s="56"/>
    </row>
    <row r="219" spans="1:6">
      <c r="A219" s="53"/>
      <c r="B219" s="53"/>
      <c r="C219" s="54"/>
      <c r="D219" s="54"/>
      <c r="E219" s="55"/>
      <c r="F219" s="56"/>
    </row>
    <row r="220" spans="1:6">
      <c r="A220" s="53"/>
      <c r="B220" s="53"/>
      <c r="C220" s="54"/>
      <c r="D220" s="54"/>
      <c r="E220" s="55"/>
      <c r="F220" s="56"/>
    </row>
    <row r="221" spans="1:6">
      <c r="A221" s="53"/>
      <c r="B221" s="53"/>
      <c r="C221" s="54"/>
      <c r="D221" s="54"/>
      <c r="E221" s="55"/>
      <c r="F221" s="56"/>
    </row>
    <row r="222" spans="1:6">
      <c r="A222" s="53"/>
      <c r="B222" s="53"/>
      <c r="C222" s="54"/>
      <c r="D222" s="54"/>
      <c r="E222" s="55"/>
      <c r="F222" s="56"/>
    </row>
    <row r="223" spans="1:6">
      <c r="A223" s="53"/>
      <c r="B223" s="53"/>
      <c r="C223" s="54"/>
      <c r="D223" s="54"/>
      <c r="E223" s="55"/>
      <c r="F223" s="56"/>
    </row>
    <row r="224" spans="1:6">
      <c r="A224" s="53"/>
      <c r="B224" s="53"/>
      <c r="C224" s="54"/>
      <c r="D224" s="54"/>
      <c r="E224" s="55"/>
      <c r="F224" s="56"/>
    </row>
    <row r="225" spans="1:6">
      <c r="A225" s="53"/>
      <c r="B225" s="53"/>
      <c r="C225" s="54"/>
      <c r="D225" s="54"/>
      <c r="E225" s="55"/>
      <c r="F225" s="56"/>
    </row>
    <row r="226" spans="1:6">
      <c r="A226" s="53"/>
      <c r="B226" s="53"/>
      <c r="C226" s="54"/>
      <c r="D226" s="54"/>
      <c r="E226" s="55"/>
      <c r="F226" s="56"/>
    </row>
    <row r="227" spans="1:6">
      <c r="A227" s="53"/>
      <c r="B227" s="53"/>
      <c r="C227" s="54"/>
      <c r="D227" s="54"/>
      <c r="E227" s="55"/>
      <c r="F227" s="56"/>
    </row>
    <row r="228" spans="1:6">
      <c r="A228" s="53"/>
      <c r="B228" s="53"/>
      <c r="C228" s="54"/>
      <c r="D228" s="54"/>
      <c r="E228" s="55"/>
      <c r="F228" s="56"/>
    </row>
    <row r="229" spans="1:6">
      <c r="A229" s="53"/>
      <c r="B229" s="53"/>
      <c r="C229" s="54"/>
      <c r="D229" s="54"/>
      <c r="E229" s="55"/>
      <c r="F229" s="56"/>
    </row>
    <row r="230" spans="1:6">
      <c r="A230" s="53"/>
      <c r="B230" s="53"/>
      <c r="C230" s="54"/>
      <c r="D230" s="54"/>
      <c r="E230" s="55"/>
      <c r="F230" s="56"/>
    </row>
    <row r="231" spans="1:6">
      <c r="A231" s="53"/>
      <c r="B231" s="53"/>
      <c r="C231" s="54"/>
      <c r="D231" s="54"/>
      <c r="E231" s="55"/>
      <c r="F231" s="56"/>
    </row>
    <row r="232" spans="1:6">
      <c r="A232" s="53"/>
      <c r="B232" s="53"/>
      <c r="C232" s="54"/>
      <c r="D232" s="54"/>
      <c r="E232" s="55"/>
      <c r="F232" s="56"/>
    </row>
    <row r="233" spans="1:6">
      <c r="A233" s="53"/>
      <c r="B233" s="53"/>
      <c r="C233" s="54"/>
      <c r="D233" s="54"/>
      <c r="E233" s="55"/>
      <c r="F233" s="56"/>
    </row>
    <row r="234" spans="1:6">
      <c r="A234" s="53"/>
      <c r="B234" s="53"/>
      <c r="C234" s="54"/>
      <c r="D234" s="54"/>
      <c r="E234" s="55"/>
      <c r="F234" s="56"/>
    </row>
    <row r="235" spans="1:6">
      <c r="A235" s="53"/>
      <c r="B235" s="53"/>
      <c r="C235" s="54"/>
      <c r="D235" s="54"/>
      <c r="E235" s="55"/>
      <c r="F235" s="56"/>
    </row>
    <row r="236" spans="1:6">
      <c r="A236" s="53"/>
      <c r="B236" s="53"/>
      <c r="C236" s="54"/>
      <c r="D236" s="54"/>
      <c r="E236" s="55"/>
      <c r="F236" s="56"/>
    </row>
    <row r="237" spans="1:6">
      <c r="A237" s="53"/>
      <c r="B237" s="53"/>
      <c r="C237" s="54"/>
      <c r="D237" s="54"/>
      <c r="E237" s="55"/>
      <c r="F237" s="56"/>
    </row>
    <row r="238" spans="1:6">
      <c r="A238" s="53"/>
      <c r="B238" s="53"/>
      <c r="C238" s="54"/>
      <c r="D238" s="54"/>
      <c r="E238" s="55"/>
      <c r="F238" s="56"/>
    </row>
    <row r="239" spans="1:6">
      <c r="A239" s="53"/>
      <c r="B239" s="53"/>
      <c r="C239" s="54"/>
      <c r="D239" s="54"/>
      <c r="E239" s="55"/>
      <c r="F239" s="56"/>
    </row>
    <row r="240" spans="1:6">
      <c r="A240" s="53"/>
      <c r="B240" s="53"/>
      <c r="C240" s="54"/>
      <c r="D240" s="54"/>
      <c r="E240" s="55"/>
      <c r="F240" s="56"/>
    </row>
    <row r="241" spans="1:6">
      <c r="A241" s="53"/>
      <c r="B241" s="53"/>
      <c r="C241" s="54"/>
      <c r="D241" s="54"/>
      <c r="E241" s="55"/>
      <c r="F241" s="56"/>
    </row>
    <row r="242" spans="1:6">
      <c r="A242" s="53"/>
      <c r="B242" s="53"/>
      <c r="C242" s="54"/>
      <c r="D242" s="54"/>
      <c r="E242" s="55"/>
      <c r="F242" s="56"/>
    </row>
    <row r="243" spans="1:6">
      <c r="A243" s="53"/>
      <c r="B243" s="53"/>
      <c r="C243" s="54"/>
      <c r="D243" s="54"/>
      <c r="E243" s="55"/>
      <c r="F243" s="56"/>
    </row>
    <row r="244" spans="1:6">
      <c r="A244" s="53"/>
      <c r="B244" s="53"/>
      <c r="C244" s="54"/>
      <c r="D244" s="54"/>
      <c r="E244" s="55"/>
      <c r="F244" s="56"/>
    </row>
    <row r="245" spans="1:6">
      <c r="A245" s="53"/>
      <c r="B245" s="53"/>
      <c r="C245" s="54"/>
      <c r="D245" s="54"/>
      <c r="E245" s="55"/>
      <c r="F245" s="56"/>
    </row>
    <row r="246" spans="1:6">
      <c r="A246" s="53"/>
      <c r="B246" s="53"/>
      <c r="C246" s="54"/>
      <c r="D246" s="54"/>
      <c r="E246" s="55"/>
      <c r="F246" s="56"/>
    </row>
    <row r="247" spans="1:6">
      <c r="A247" s="53"/>
      <c r="B247" s="53"/>
      <c r="C247" s="54"/>
      <c r="D247" s="54"/>
      <c r="E247" s="55"/>
      <c r="F247" s="56"/>
    </row>
    <row r="248" spans="1:6">
      <c r="A248" s="53"/>
      <c r="B248" s="53"/>
      <c r="C248" s="54"/>
      <c r="D248" s="54"/>
      <c r="E248" s="55"/>
      <c r="F248" s="56"/>
    </row>
    <row r="249" spans="1:6">
      <c r="A249" s="53"/>
      <c r="B249" s="53"/>
      <c r="C249" s="54"/>
      <c r="D249" s="54"/>
      <c r="E249" s="55"/>
      <c r="F249" s="56"/>
    </row>
    <row r="250" spans="1:6">
      <c r="A250" s="53"/>
      <c r="B250" s="53"/>
      <c r="C250" s="54"/>
      <c r="D250" s="54"/>
      <c r="E250" s="55"/>
      <c r="F250" s="56"/>
    </row>
    <row r="251" spans="1:6">
      <c r="A251" s="53"/>
      <c r="B251" s="53"/>
      <c r="C251" s="54"/>
      <c r="D251" s="54"/>
      <c r="E251" s="55"/>
      <c r="F251" s="56"/>
    </row>
    <row r="252" spans="1:6">
      <c r="A252" s="53"/>
      <c r="B252" s="53"/>
      <c r="C252" s="54"/>
      <c r="D252" s="54"/>
      <c r="E252" s="55"/>
      <c r="F252" s="56"/>
    </row>
    <row r="253" spans="1:6">
      <c r="A253" s="53"/>
      <c r="B253" s="53"/>
      <c r="C253" s="54"/>
      <c r="D253" s="54"/>
      <c r="E253" s="55"/>
      <c r="F253" s="56"/>
    </row>
    <row r="254" spans="1:6">
      <c r="A254" s="53"/>
      <c r="B254" s="53"/>
      <c r="C254" s="54"/>
      <c r="D254" s="54"/>
      <c r="E254" s="55"/>
      <c r="F254" s="56"/>
    </row>
    <row r="255" spans="1:6">
      <c r="A255" s="53"/>
      <c r="B255" s="53"/>
      <c r="C255" s="54"/>
      <c r="D255" s="54"/>
      <c r="E255" s="55"/>
      <c r="F255" s="56"/>
    </row>
    <row r="256" spans="1:6">
      <c r="A256" s="53"/>
      <c r="B256" s="53"/>
      <c r="C256" s="54"/>
      <c r="D256" s="54"/>
      <c r="E256" s="55"/>
      <c r="F256" s="56"/>
    </row>
    <row r="257" spans="1:6">
      <c r="A257" s="53"/>
      <c r="B257" s="53"/>
      <c r="C257" s="54"/>
      <c r="D257" s="54"/>
      <c r="E257" s="55"/>
      <c r="F257" s="56"/>
    </row>
    <row r="258" spans="1:6">
      <c r="A258" s="53"/>
      <c r="B258" s="53"/>
      <c r="C258" s="54"/>
      <c r="D258" s="54"/>
      <c r="E258" s="55"/>
      <c r="F258" s="56"/>
    </row>
    <row r="259" spans="1:6">
      <c r="A259" s="53"/>
      <c r="B259" s="53"/>
      <c r="C259" s="54"/>
      <c r="D259" s="54"/>
      <c r="E259" s="55"/>
      <c r="F259" s="56"/>
    </row>
    <row r="260" spans="1:6">
      <c r="A260" s="53"/>
      <c r="B260" s="53"/>
      <c r="C260" s="54"/>
      <c r="D260" s="54"/>
      <c r="E260" s="55"/>
      <c r="F260" s="56"/>
    </row>
    <row r="261" spans="1:6">
      <c r="A261" s="53"/>
      <c r="B261" s="53"/>
      <c r="C261" s="54"/>
      <c r="D261" s="54"/>
      <c r="E261" s="55"/>
      <c r="F261" s="56"/>
    </row>
    <row r="262" spans="1:6">
      <c r="A262" s="53"/>
      <c r="B262" s="53"/>
      <c r="C262" s="54"/>
      <c r="D262" s="54"/>
      <c r="E262" s="55"/>
      <c r="F262" s="56"/>
    </row>
    <row r="263" spans="1:6">
      <c r="A263" s="53"/>
      <c r="B263" s="53"/>
      <c r="C263" s="54"/>
      <c r="D263" s="54"/>
      <c r="E263" s="55"/>
      <c r="F263" s="56"/>
    </row>
    <row r="264" spans="1:6">
      <c r="A264" s="53"/>
      <c r="B264" s="53"/>
      <c r="C264" s="54"/>
      <c r="D264" s="54"/>
      <c r="E264" s="55"/>
      <c r="F264" s="56"/>
    </row>
    <row r="265" spans="1:6">
      <c r="A265" s="53"/>
      <c r="B265" s="53"/>
      <c r="C265" s="54"/>
      <c r="D265" s="54"/>
      <c r="E265" s="55"/>
      <c r="F265" s="56"/>
    </row>
    <row r="266" spans="1:6">
      <c r="A266" s="53"/>
      <c r="B266" s="53"/>
      <c r="C266" s="54"/>
      <c r="D266" s="54"/>
      <c r="E266" s="55"/>
      <c r="F266" s="56"/>
    </row>
    <row r="267" spans="1:6">
      <c r="A267" s="53"/>
      <c r="B267" s="53"/>
      <c r="C267" s="54"/>
      <c r="D267" s="54"/>
      <c r="E267" s="55"/>
      <c r="F267" s="56"/>
    </row>
    <row r="268" spans="1:6">
      <c r="A268" s="53"/>
      <c r="B268" s="53"/>
      <c r="C268" s="54"/>
      <c r="D268" s="54"/>
      <c r="E268" s="55"/>
      <c r="F268" s="56"/>
    </row>
    <row r="269" spans="1:6">
      <c r="A269" s="53"/>
      <c r="B269" s="53"/>
      <c r="C269" s="54"/>
      <c r="D269" s="54"/>
      <c r="E269" s="55"/>
      <c r="F269" s="56"/>
    </row>
    <row r="270" spans="1:6">
      <c r="A270" s="53"/>
      <c r="B270" s="53"/>
      <c r="C270" s="54"/>
      <c r="D270" s="54"/>
      <c r="E270" s="55"/>
      <c r="F270" s="56"/>
    </row>
    <row r="271" spans="1:6">
      <c r="A271" s="53"/>
      <c r="B271" s="53"/>
      <c r="C271" s="54"/>
      <c r="D271" s="54"/>
      <c r="E271" s="55"/>
      <c r="F271" s="56"/>
    </row>
    <row r="272" spans="1:6">
      <c r="A272" s="53"/>
      <c r="B272" s="53"/>
      <c r="C272" s="54"/>
      <c r="D272" s="54"/>
      <c r="E272" s="55"/>
      <c r="F272" s="56"/>
    </row>
    <row r="273" spans="1:6">
      <c r="A273" s="53"/>
      <c r="B273" s="53"/>
      <c r="C273" s="54"/>
      <c r="D273" s="54"/>
      <c r="E273" s="55"/>
      <c r="F273" s="56"/>
    </row>
    <row r="274" spans="1:6">
      <c r="A274" s="53"/>
      <c r="B274" s="53"/>
      <c r="C274" s="54"/>
      <c r="D274" s="54"/>
      <c r="E274" s="55"/>
      <c r="F274" s="56"/>
    </row>
    <row r="275" spans="1:6">
      <c r="A275" s="53"/>
      <c r="B275" s="53"/>
      <c r="C275" s="54"/>
      <c r="D275" s="54"/>
      <c r="E275" s="55"/>
      <c r="F275" s="56"/>
    </row>
    <row r="276" spans="1:6">
      <c r="A276" s="53"/>
      <c r="B276" s="53"/>
      <c r="C276" s="54"/>
      <c r="D276" s="54"/>
      <c r="E276" s="55"/>
      <c r="F276" s="56"/>
    </row>
    <row r="277" spans="1:6">
      <c r="A277" s="53"/>
      <c r="B277" s="53"/>
      <c r="C277" s="54"/>
      <c r="D277" s="54"/>
      <c r="E277" s="55"/>
      <c r="F277" s="56"/>
    </row>
    <row r="278" spans="1:6">
      <c r="A278" s="53"/>
      <c r="B278" s="53"/>
      <c r="C278" s="54"/>
      <c r="D278" s="54"/>
      <c r="E278" s="55"/>
      <c r="F278" s="56"/>
    </row>
    <row r="279" spans="1:6">
      <c r="A279" s="53"/>
      <c r="B279" s="53"/>
      <c r="C279" s="54"/>
      <c r="D279" s="54"/>
      <c r="E279" s="55"/>
      <c r="F279" s="56"/>
    </row>
    <row r="280" spans="1:6">
      <c r="A280" s="53"/>
      <c r="B280" s="53"/>
      <c r="C280" s="54"/>
      <c r="D280" s="54"/>
      <c r="E280" s="55"/>
      <c r="F280" s="56"/>
    </row>
    <row r="281" spans="1:6">
      <c r="A281" s="53"/>
      <c r="B281" s="53"/>
      <c r="C281" s="54"/>
      <c r="D281" s="54"/>
      <c r="E281" s="55"/>
      <c r="F281" s="56"/>
    </row>
    <row r="282" spans="1:6">
      <c r="A282" s="53"/>
      <c r="B282" s="53"/>
      <c r="C282" s="54"/>
      <c r="D282" s="54"/>
      <c r="E282" s="55"/>
      <c r="F282" s="56"/>
    </row>
    <row r="283" spans="1:6">
      <c r="A283" s="53"/>
      <c r="B283" s="53"/>
      <c r="C283" s="54"/>
      <c r="D283" s="54"/>
      <c r="E283" s="55"/>
      <c r="F283" s="56"/>
    </row>
    <row r="284" spans="1:6">
      <c r="A284" s="53"/>
      <c r="B284" s="53"/>
      <c r="C284" s="54"/>
      <c r="D284" s="54"/>
      <c r="E284" s="55"/>
      <c r="F284" s="56"/>
    </row>
    <row r="285" spans="1:6">
      <c r="A285" s="53"/>
      <c r="B285" s="53"/>
      <c r="C285" s="54"/>
      <c r="D285" s="54"/>
      <c r="E285" s="55"/>
      <c r="F285" s="56"/>
    </row>
    <row r="286" spans="1:6">
      <c r="A286" s="53"/>
      <c r="B286" s="53"/>
      <c r="C286" s="54"/>
      <c r="D286" s="54"/>
      <c r="E286" s="55"/>
      <c r="F286" s="56"/>
    </row>
    <row r="287" spans="1:6">
      <c r="A287" s="53"/>
      <c r="B287" s="53"/>
      <c r="C287" s="54"/>
      <c r="D287" s="54"/>
      <c r="E287" s="55"/>
      <c r="F287" s="56"/>
    </row>
    <row r="288" spans="1:6">
      <c r="A288" s="53"/>
      <c r="B288" s="53"/>
      <c r="C288" s="54"/>
      <c r="D288" s="54"/>
      <c r="E288" s="55"/>
      <c r="F288" s="56"/>
    </row>
    <row r="289" spans="1:6">
      <c r="A289" s="53"/>
      <c r="B289" s="53"/>
      <c r="C289" s="54"/>
      <c r="D289" s="54"/>
      <c r="E289" s="55"/>
      <c r="F289" s="56"/>
    </row>
    <row r="290" spans="1:6">
      <c r="A290" s="53"/>
      <c r="B290" s="53"/>
      <c r="C290" s="54"/>
      <c r="D290" s="54"/>
      <c r="E290" s="55"/>
      <c r="F290" s="56"/>
    </row>
    <row r="291" spans="1:6">
      <c r="A291" s="53"/>
      <c r="B291" s="53"/>
      <c r="C291" s="54"/>
      <c r="D291" s="54"/>
      <c r="E291" s="55"/>
      <c r="F291" s="56"/>
    </row>
    <row r="292" spans="1:6">
      <c r="A292" s="53"/>
      <c r="B292" s="53"/>
      <c r="C292" s="54"/>
      <c r="D292" s="54"/>
      <c r="E292" s="55"/>
      <c r="F292" s="56"/>
    </row>
    <row r="293" spans="1:6">
      <c r="A293" s="53"/>
      <c r="B293" s="53"/>
      <c r="C293" s="54"/>
      <c r="D293" s="54"/>
      <c r="E293" s="55"/>
      <c r="F293" s="56"/>
    </row>
    <row r="294" spans="1:6">
      <c r="A294" s="53"/>
      <c r="B294" s="53"/>
      <c r="C294" s="54"/>
      <c r="D294" s="54"/>
      <c r="E294" s="55"/>
      <c r="F294" s="56"/>
    </row>
    <row r="295" spans="1:6">
      <c r="A295" s="53"/>
      <c r="B295" s="53"/>
      <c r="C295" s="54"/>
      <c r="D295" s="54"/>
      <c r="E295" s="55"/>
      <c r="F295" s="56"/>
    </row>
    <row r="296" spans="1:6">
      <c r="A296" s="53"/>
      <c r="B296" s="53"/>
      <c r="C296" s="54"/>
      <c r="D296" s="54"/>
      <c r="E296" s="55"/>
      <c r="F296" s="56"/>
    </row>
    <row r="297" spans="1:6">
      <c r="A297" s="53"/>
      <c r="B297" s="53"/>
      <c r="C297" s="54"/>
      <c r="D297" s="54"/>
      <c r="E297" s="55"/>
      <c r="F297" s="56"/>
    </row>
    <row r="298" spans="1:6">
      <c r="A298" s="53"/>
      <c r="B298" s="53"/>
      <c r="C298" s="54"/>
      <c r="D298" s="54"/>
      <c r="E298" s="55"/>
      <c r="F298" s="56"/>
    </row>
    <row r="299" spans="1:6">
      <c r="A299" s="53"/>
      <c r="B299" s="53"/>
      <c r="C299" s="54"/>
      <c r="D299" s="54"/>
      <c r="E299" s="55"/>
      <c r="F299" s="56"/>
    </row>
    <row r="300" spans="1:6">
      <c r="A300" s="53"/>
      <c r="B300" s="53"/>
      <c r="C300" s="54"/>
      <c r="D300" s="54"/>
      <c r="E300" s="55"/>
      <c r="F300" s="56"/>
    </row>
    <row r="301" spans="1:6">
      <c r="A301" s="53"/>
      <c r="B301" s="53"/>
      <c r="C301" s="54"/>
      <c r="D301" s="54"/>
      <c r="E301" s="55"/>
      <c r="F301" s="56"/>
    </row>
    <row r="302" spans="1:6">
      <c r="A302" s="53"/>
      <c r="B302" s="53"/>
      <c r="C302" s="54"/>
      <c r="D302" s="54"/>
      <c r="E302" s="55"/>
      <c r="F302" s="56"/>
    </row>
    <row r="303" spans="1:6">
      <c r="A303" s="53"/>
      <c r="B303" s="53"/>
      <c r="C303" s="54"/>
      <c r="D303" s="54"/>
      <c r="E303" s="55"/>
      <c r="F303" s="56"/>
    </row>
    <row r="304" spans="1:6">
      <c r="A304" s="53"/>
      <c r="B304" s="53"/>
      <c r="C304" s="54"/>
      <c r="D304" s="54"/>
      <c r="E304" s="55"/>
      <c r="F304" s="56"/>
    </row>
    <row r="305" spans="1:6">
      <c r="A305" s="53"/>
      <c r="B305" s="53"/>
      <c r="C305" s="54"/>
      <c r="D305" s="54"/>
      <c r="E305" s="55"/>
      <c r="F305" s="56"/>
    </row>
    <row r="306" spans="1:6">
      <c r="A306" s="53"/>
      <c r="B306" s="53"/>
      <c r="C306" s="54"/>
      <c r="D306" s="54"/>
      <c r="E306" s="55"/>
      <c r="F306" s="56"/>
    </row>
    <row r="307" spans="1:6">
      <c r="A307" s="53"/>
      <c r="B307" s="53"/>
      <c r="C307" s="54"/>
      <c r="D307" s="54"/>
      <c r="E307" s="55"/>
      <c r="F307" s="56"/>
    </row>
    <row r="308" spans="1:6">
      <c r="A308" s="53"/>
      <c r="B308" s="53"/>
      <c r="C308" s="54"/>
      <c r="D308" s="54"/>
      <c r="E308" s="55"/>
      <c r="F308" s="56"/>
    </row>
    <row r="309" spans="1:6">
      <c r="A309" s="53"/>
      <c r="B309" s="53"/>
      <c r="C309" s="54"/>
      <c r="D309" s="54"/>
      <c r="E309" s="55"/>
      <c r="F309" s="56"/>
    </row>
    <row r="310" spans="1:6">
      <c r="A310" s="53"/>
      <c r="B310" s="53"/>
      <c r="C310" s="54"/>
      <c r="D310" s="54"/>
      <c r="E310" s="55"/>
      <c r="F310" s="56"/>
    </row>
    <row r="311" spans="1:6">
      <c r="A311" s="53"/>
      <c r="B311" s="53"/>
      <c r="C311" s="54"/>
      <c r="D311" s="54"/>
      <c r="E311" s="55"/>
      <c r="F311" s="56"/>
    </row>
    <row r="312" spans="1:6">
      <c r="A312" s="53"/>
      <c r="B312" s="53"/>
      <c r="C312" s="54"/>
      <c r="D312" s="54"/>
      <c r="E312" s="55"/>
      <c r="F312" s="56"/>
    </row>
    <row r="313" spans="1:6">
      <c r="A313" s="53"/>
      <c r="B313" s="53"/>
      <c r="C313" s="54"/>
      <c r="D313" s="54"/>
      <c r="E313" s="55"/>
      <c r="F313" s="56"/>
    </row>
    <row r="314" spans="1:6">
      <c r="A314" s="53"/>
      <c r="B314" s="53"/>
      <c r="C314" s="54"/>
      <c r="D314" s="54"/>
      <c r="E314" s="55"/>
      <c r="F314" s="56"/>
    </row>
    <row r="315" spans="1:6">
      <c r="A315" s="53"/>
      <c r="B315" s="53"/>
      <c r="C315" s="54"/>
      <c r="D315" s="54"/>
      <c r="E315" s="55"/>
      <c r="F315" s="56"/>
    </row>
    <row r="316" spans="1:6">
      <c r="A316" s="53"/>
      <c r="B316" s="53"/>
      <c r="C316" s="54"/>
      <c r="D316" s="54"/>
      <c r="E316" s="55"/>
      <c r="F316" s="56"/>
    </row>
    <row r="317" spans="1:6">
      <c r="A317" s="53"/>
      <c r="B317" s="53"/>
      <c r="C317" s="54"/>
      <c r="D317" s="54"/>
      <c r="E317" s="55"/>
      <c r="F317" s="56"/>
    </row>
    <row r="318" spans="1:6">
      <c r="A318" s="53"/>
      <c r="B318" s="53"/>
      <c r="C318" s="54"/>
      <c r="D318" s="54"/>
      <c r="E318" s="55"/>
      <c r="F318" s="56"/>
    </row>
    <row r="319" spans="1:6">
      <c r="A319" s="53"/>
      <c r="B319" s="53"/>
      <c r="C319" s="54"/>
      <c r="D319" s="54"/>
      <c r="E319" s="55"/>
      <c r="F319" s="56"/>
    </row>
    <row r="320" spans="1:6">
      <c r="A320" s="53"/>
      <c r="B320" s="53"/>
      <c r="C320" s="54"/>
      <c r="D320" s="54"/>
      <c r="E320" s="55"/>
      <c r="F320" s="56"/>
    </row>
    <row r="321" spans="1:6">
      <c r="A321" s="53"/>
      <c r="B321" s="53"/>
      <c r="C321" s="54"/>
      <c r="D321" s="54"/>
      <c r="E321" s="55"/>
      <c r="F321" s="56"/>
    </row>
    <row r="322" spans="1:6">
      <c r="A322" s="53"/>
      <c r="B322" s="53"/>
      <c r="C322" s="54"/>
      <c r="D322" s="54"/>
      <c r="E322" s="55"/>
      <c r="F322" s="56"/>
    </row>
    <row r="323" spans="1:6">
      <c r="A323" s="53"/>
      <c r="B323" s="53"/>
      <c r="C323" s="54"/>
      <c r="D323" s="54"/>
      <c r="E323" s="55"/>
      <c r="F323" s="56"/>
    </row>
    <row r="324" spans="1:6">
      <c r="A324" s="53"/>
      <c r="B324" s="53"/>
      <c r="C324" s="54"/>
      <c r="D324" s="54"/>
      <c r="E324" s="55"/>
      <c r="F324" s="56"/>
    </row>
    <row r="325" spans="1:6">
      <c r="A325" s="53"/>
      <c r="B325" s="53"/>
      <c r="C325" s="54"/>
      <c r="D325" s="54"/>
      <c r="E325" s="55"/>
      <c r="F325" s="56"/>
    </row>
    <row r="326" spans="1:6">
      <c r="A326" s="53"/>
      <c r="B326" s="53"/>
      <c r="C326" s="54"/>
      <c r="D326" s="54"/>
      <c r="E326" s="55"/>
      <c r="F326" s="56"/>
    </row>
    <row r="327" spans="1:6">
      <c r="A327" s="53"/>
      <c r="B327" s="53"/>
      <c r="C327" s="54"/>
      <c r="D327" s="54"/>
      <c r="E327" s="55"/>
      <c r="F327" s="56"/>
    </row>
    <row r="328" spans="1:6">
      <c r="A328" s="53"/>
      <c r="B328" s="53"/>
      <c r="C328" s="54"/>
      <c r="D328" s="54"/>
      <c r="E328" s="55"/>
      <c r="F328" s="56"/>
    </row>
    <row r="329" spans="1:6">
      <c r="A329" s="53"/>
      <c r="B329" s="53"/>
      <c r="C329" s="54"/>
      <c r="D329" s="54"/>
      <c r="E329" s="55"/>
      <c r="F329" s="56"/>
    </row>
    <row r="330" spans="1:6">
      <c r="A330" s="53"/>
      <c r="B330" s="53"/>
      <c r="C330" s="54"/>
      <c r="D330" s="54"/>
      <c r="E330" s="55"/>
      <c r="F330" s="56"/>
    </row>
    <row r="331" spans="1:6">
      <c r="A331" s="53"/>
      <c r="B331" s="53"/>
      <c r="C331" s="54"/>
      <c r="D331" s="54"/>
      <c r="E331" s="55"/>
      <c r="F331" s="56"/>
    </row>
    <row r="332" spans="1:6">
      <c r="A332" s="53"/>
      <c r="B332" s="53"/>
      <c r="C332" s="54"/>
      <c r="D332" s="54"/>
      <c r="E332" s="55"/>
      <c r="F332" s="56"/>
    </row>
    <row r="333" spans="1:6">
      <c r="A333" s="53"/>
      <c r="B333" s="53"/>
      <c r="C333" s="54"/>
      <c r="D333" s="54"/>
      <c r="E333" s="55"/>
      <c r="F333" s="56"/>
    </row>
    <row r="334" spans="1:6">
      <c r="A334" s="53"/>
      <c r="B334" s="53"/>
      <c r="C334" s="54"/>
      <c r="D334" s="54"/>
      <c r="E334" s="55"/>
      <c r="F334" s="56"/>
    </row>
    <row r="335" spans="1:6">
      <c r="A335" s="53"/>
      <c r="B335" s="53"/>
      <c r="C335" s="54"/>
      <c r="D335" s="54"/>
      <c r="E335" s="55"/>
      <c r="F335" s="56"/>
    </row>
    <row r="336" spans="1:6">
      <c r="A336" s="53"/>
      <c r="B336" s="53"/>
      <c r="C336" s="54"/>
      <c r="D336" s="54"/>
      <c r="E336" s="55"/>
      <c r="F336" s="56"/>
    </row>
    <row r="337" spans="1:6">
      <c r="A337" s="53"/>
      <c r="B337" s="53"/>
      <c r="C337" s="54"/>
      <c r="D337" s="54"/>
      <c r="E337" s="55"/>
      <c r="F337" s="56"/>
    </row>
    <row r="338" spans="1:6">
      <c r="A338" s="53"/>
      <c r="B338" s="53"/>
      <c r="C338" s="54"/>
      <c r="D338" s="54"/>
      <c r="E338" s="55"/>
      <c r="F338" s="56"/>
    </row>
    <row r="339" spans="1:6">
      <c r="A339" s="53"/>
      <c r="B339" s="53"/>
      <c r="C339" s="54"/>
      <c r="D339" s="54"/>
      <c r="E339" s="55"/>
      <c r="F339" s="56"/>
    </row>
    <row r="340" spans="1:6">
      <c r="A340" s="53"/>
      <c r="B340" s="53"/>
      <c r="C340" s="54"/>
      <c r="D340" s="54"/>
      <c r="E340" s="55"/>
      <c r="F340" s="56"/>
    </row>
    <row r="341" spans="1:6">
      <c r="A341" s="53"/>
      <c r="B341" s="53"/>
      <c r="C341" s="54"/>
      <c r="D341" s="54"/>
      <c r="E341" s="55"/>
      <c r="F341" s="56"/>
    </row>
    <row r="342" spans="1:6">
      <c r="A342" s="53"/>
      <c r="B342" s="53"/>
      <c r="C342" s="54"/>
      <c r="D342" s="54"/>
      <c r="E342" s="55"/>
      <c r="F342" s="56"/>
    </row>
    <row r="343" spans="1:6">
      <c r="A343" s="53"/>
      <c r="B343" s="53"/>
      <c r="C343" s="54"/>
      <c r="D343" s="54"/>
      <c r="E343" s="55"/>
      <c r="F343" s="56"/>
    </row>
    <row r="344" spans="1:6">
      <c r="A344" s="53"/>
      <c r="B344" s="53"/>
      <c r="C344" s="54"/>
      <c r="D344" s="54"/>
      <c r="E344" s="55"/>
      <c r="F344" s="56"/>
    </row>
    <row r="345" spans="1:6">
      <c r="A345" s="53"/>
      <c r="B345" s="53"/>
      <c r="C345" s="54"/>
      <c r="D345" s="54"/>
      <c r="E345" s="55"/>
      <c r="F345" s="56"/>
    </row>
    <row r="346" spans="1:6">
      <c r="A346" s="53"/>
      <c r="B346" s="53"/>
      <c r="C346" s="54"/>
      <c r="D346" s="54"/>
      <c r="E346" s="55"/>
      <c r="F346" s="56"/>
    </row>
    <row r="347" spans="1:6">
      <c r="A347" s="53"/>
      <c r="B347" s="53"/>
      <c r="C347" s="54"/>
      <c r="D347" s="54"/>
      <c r="E347" s="55"/>
      <c r="F347" s="56"/>
    </row>
    <row r="348" spans="1:6">
      <c r="A348" s="53"/>
      <c r="B348" s="53"/>
      <c r="C348" s="54"/>
      <c r="D348" s="54"/>
      <c r="E348" s="55"/>
      <c r="F348" s="56"/>
    </row>
    <row r="349" spans="1:6">
      <c r="A349" s="53"/>
      <c r="B349" s="53"/>
      <c r="C349" s="54"/>
      <c r="D349" s="54"/>
      <c r="E349" s="55"/>
      <c r="F349" s="56"/>
    </row>
    <row r="350" spans="1:6">
      <c r="A350" s="53"/>
      <c r="B350" s="53"/>
      <c r="C350" s="54"/>
      <c r="D350" s="54"/>
      <c r="E350" s="55"/>
      <c r="F350" s="56"/>
    </row>
    <row r="351" spans="1:6">
      <c r="A351" s="53"/>
      <c r="B351" s="53"/>
      <c r="C351" s="54"/>
      <c r="D351" s="54"/>
      <c r="E351" s="55"/>
      <c r="F351" s="56"/>
    </row>
    <row r="352" spans="1:6">
      <c r="A352" s="53"/>
      <c r="B352" s="53"/>
      <c r="C352" s="54"/>
      <c r="D352" s="54"/>
      <c r="E352" s="55"/>
      <c r="F352" s="56"/>
    </row>
    <row r="353" spans="1:6">
      <c r="A353" s="53"/>
      <c r="B353" s="53"/>
      <c r="C353" s="54"/>
      <c r="D353" s="54"/>
      <c r="E353" s="55"/>
      <c r="F353" s="56"/>
    </row>
    <row r="354" spans="1:6">
      <c r="A354" s="53"/>
      <c r="B354" s="53"/>
      <c r="C354" s="54"/>
      <c r="D354" s="54"/>
      <c r="E354" s="55"/>
      <c r="F354" s="56"/>
    </row>
    <row r="355" spans="1:6">
      <c r="A355" s="53"/>
      <c r="B355" s="53"/>
      <c r="C355" s="54"/>
      <c r="D355" s="54"/>
      <c r="E355" s="55"/>
      <c r="F355" s="56"/>
    </row>
    <row r="356" spans="1:6">
      <c r="A356" s="53"/>
      <c r="B356" s="53"/>
      <c r="C356" s="54"/>
      <c r="D356" s="54"/>
      <c r="E356" s="55"/>
      <c r="F356" s="56"/>
    </row>
    <row r="357" spans="1:6">
      <c r="A357" s="53"/>
      <c r="B357" s="53"/>
      <c r="C357" s="54"/>
      <c r="D357" s="54"/>
      <c r="E357" s="55"/>
      <c r="F357" s="56"/>
    </row>
    <row r="358" spans="1:6">
      <c r="A358" s="53"/>
      <c r="B358" s="53"/>
      <c r="C358" s="54"/>
      <c r="D358" s="54"/>
      <c r="E358" s="55"/>
      <c r="F358" s="56"/>
    </row>
    <row r="359" spans="1:6">
      <c r="A359" s="53"/>
      <c r="B359" s="53"/>
      <c r="C359" s="54"/>
      <c r="D359" s="54"/>
      <c r="E359" s="55"/>
      <c r="F359" s="56"/>
    </row>
    <row r="360" spans="1:6">
      <c r="A360" s="53"/>
      <c r="B360" s="53"/>
      <c r="C360" s="54"/>
      <c r="D360" s="54"/>
      <c r="E360" s="55"/>
      <c r="F360" s="56"/>
    </row>
    <row r="361" spans="1:6">
      <c r="A361" s="53"/>
      <c r="B361" s="53"/>
      <c r="C361" s="54"/>
      <c r="D361" s="54"/>
      <c r="E361" s="55"/>
      <c r="F361" s="56"/>
    </row>
    <row r="362" spans="1:6">
      <c r="A362" s="53"/>
      <c r="B362" s="53"/>
      <c r="C362" s="54"/>
      <c r="D362" s="54"/>
      <c r="E362" s="55"/>
      <c r="F362" s="56"/>
    </row>
    <row r="363" spans="1:6">
      <c r="A363" s="53"/>
      <c r="B363" s="53"/>
      <c r="C363" s="54"/>
      <c r="D363" s="54"/>
      <c r="E363" s="55"/>
      <c r="F363" s="56"/>
    </row>
    <row r="364" spans="1:6">
      <c r="A364" s="53"/>
      <c r="B364" s="53"/>
      <c r="C364" s="54"/>
      <c r="D364" s="54"/>
      <c r="E364" s="55"/>
      <c r="F364" s="56"/>
    </row>
    <row r="365" spans="1:6">
      <c r="A365" s="53"/>
      <c r="B365" s="53"/>
      <c r="C365" s="54"/>
      <c r="D365" s="54"/>
      <c r="E365" s="55"/>
      <c r="F365" s="56"/>
    </row>
    <row r="366" spans="1:6">
      <c r="A366" s="53"/>
      <c r="B366" s="53"/>
      <c r="C366" s="54"/>
      <c r="D366" s="54"/>
      <c r="E366" s="55"/>
      <c r="F366" s="56"/>
    </row>
    <row r="367" spans="1:6">
      <c r="A367" s="53"/>
      <c r="B367" s="53"/>
      <c r="C367" s="54"/>
      <c r="D367" s="54"/>
      <c r="E367" s="55"/>
      <c r="F367" s="56"/>
    </row>
    <row r="368" spans="1:6">
      <c r="A368" s="53"/>
      <c r="B368" s="53"/>
      <c r="C368" s="54"/>
      <c r="D368" s="54"/>
      <c r="E368" s="55"/>
      <c r="F368" s="56"/>
    </row>
    <row r="369" spans="1:6">
      <c r="A369" s="53"/>
      <c r="B369" s="53"/>
      <c r="C369" s="54"/>
      <c r="D369" s="54"/>
      <c r="E369" s="55"/>
      <c r="F369" s="56"/>
    </row>
    <row r="370" spans="1:6">
      <c r="A370" s="53"/>
      <c r="B370" s="53"/>
      <c r="C370" s="54"/>
      <c r="D370" s="54"/>
      <c r="E370" s="55"/>
      <c r="F370" s="56"/>
    </row>
    <row r="371" spans="1:6">
      <c r="A371" s="53"/>
      <c r="B371" s="53"/>
      <c r="C371" s="54"/>
      <c r="D371" s="54"/>
      <c r="E371" s="55"/>
      <c r="F371" s="56"/>
    </row>
    <row r="372" spans="1:6">
      <c r="A372" s="53"/>
      <c r="B372" s="53"/>
      <c r="C372" s="54"/>
      <c r="D372" s="54"/>
      <c r="E372" s="55"/>
      <c r="F372" s="56"/>
    </row>
    <row r="373" spans="1:6">
      <c r="A373" s="53"/>
      <c r="B373" s="53"/>
      <c r="C373" s="54"/>
      <c r="D373" s="54"/>
      <c r="E373" s="55"/>
      <c r="F373" s="56"/>
    </row>
    <row r="374" spans="1:6">
      <c r="A374" s="53"/>
      <c r="B374" s="53"/>
      <c r="C374" s="54"/>
      <c r="D374" s="54"/>
      <c r="E374" s="55"/>
      <c r="F374" s="56"/>
    </row>
    <row r="375" spans="1:6">
      <c r="A375" s="53"/>
      <c r="B375" s="53"/>
      <c r="C375" s="54"/>
      <c r="D375" s="54"/>
      <c r="E375" s="55"/>
      <c r="F375" s="56"/>
    </row>
    <row r="376" spans="1:6">
      <c r="A376" s="53"/>
      <c r="B376" s="53"/>
      <c r="C376" s="54"/>
      <c r="D376" s="54"/>
      <c r="E376" s="55"/>
      <c r="F376" s="56"/>
    </row>
    <row r="377" spans="1:6">
      <c r="A377" s="53"/>
      <c r="B377" s="53"/>
      <c r="C377" s="54"/>
      <c r="D377" s="54"/>
      <c r="E377" s="55"/>
      <c r="F377" s="56"/>
    </row>
    <row r="378" spans="1:6">
      <c r="A378" s="53"/>
      <c r="B378" s="53"/>
      <c r="C378" s="54"/>
      <c r="D378" s="54"/>
      <c r="E378" s="55"/>
      <c r="F378" s="56"/>
    </row>
    <row r="379" spans="1:6">
      <c r="A379" s="53"/>
      <c r="B379" s="53"/>
      <c r="C379" s="54"/>
      <c r="D379" s="54"/>
      <c r="E379" s="55"/>
      <c r="F379" s="56"/>
    </row>
    <row r="380" spans="1:6">
      <c r="A380" s="53"/>
      <c r="B380" s="53"/>
      <c r="C380" s="54"/>
      <c r="D380" s="54"/>
      <c r="E380" s="55"/>
      <c r="F380" s="56"/>
    </row>
    <row r="381" spans="1:6">
      <c r="A381" s="53"/>
      <c r="B381" s="53"/>
      <c r="C381" s="54"/>
      <c r="D381" s="54"/>
      <c r="E381" s="55"/>
      <c r="F381" s="56"/>
    </row>
    <row r="382" spans="1:6">
      <c r="A382" s="53"/>
      <c r="B382" s="53"/>
      <c r="C382" s="54"/>
      <c r="D382" s="54"/>
      <c r="E382" s="55"/>
      <c r="F382" s="56"/>
    </row>
    <row r="383" spans="1:6">
      <c r="A383" s="53"/>
      <c r="B383" s="53"/>
      <c r="C383" s="54"/>
      <c r="D383" s="54"/>
      <c r="E383" s="55"/>
      <c r="F383" s="56"/>
    </row>
    <row r="384" spans="1:6">
      <c r="A384" s="53"/>
      <c r="B384" s="53"/>
      <c r="C384" s="54"/>
      <c r="D384" s="54"/>
      <c r="E384" s="55"/>
      <c r="F384" s="56"/>
    </row>
    <row r="385" spans="1:6">
      <c r="A385" s="53"/>
      <c r="B385" s="53"/>
      <c r="C385" s="54"/>
      <c r="D385" s="54"/>
      <c r="E385" s="55"/>
      <c r="F385" s="56"/>
    </row>
    <row r="386" spans="1:6">
      <c r="A386" s="53"/>
      <c r="B386" s="53"/>
      <c r="C386" s="54"/>
      <c r="D386" s="54"/>
      <c r="E386" s="55"/>
      <c r="F386" s="56"/>
    </row>
    <row r="387" spans="1:6">
      <c r="A387" s="53"/>
      <c r="B387" s="53"/>
      <c r="C387" s="54"/>
      <c r="D387" s="54"/>
      <c r="E387" s="55"/>
      <c r="F387" s="56"/>
    </row>
    <row r="388" spans="1:6">
      <c r="A388" s="53"/>
      <c r="B388" s="53"/>
      <c r="C388" s="54"/>
      <c r="D388" s="54"/>
      <c r="E388" s="55"/>
      <c r="F388" s="56"/>
    </row>
    <row r="389" spans="1:6">
      <c r="A389" s="53"/>
      <c r="B389" s="53"/>
      <c r="C389" s="54"/>
      <c r="D389" s="54"/>
      <c r="E389" s="55"/>
      <c r="F389" s="56"/>
    </row>
    <row r="390" spans="1:6">
      <c r="A390" s="53"/>
      <c r="B390" s="53"/>
      <c r="C390" s="54"/>
      <c r="D390" s="54"/>
      <c r="E390" s="55"/>
      <c r="F390" s="56"/>
    </row>
    <row r="391" spans="1:6">
      <c r="A391" s="53"/>
      <c r="B391" s="53"/>
      <c r="C391" s="54"/>
      <c r="D391" s="54"/>
      <c r="E391" s="55"/>
      <c r="F391" s="56"/>
    </row>
    <row r="392" spans="1:6">
      <c r="A392" s="53"/>
      <c r="B392" s="53"/>
      <c r="C392" s="54"/>
      <c r="D392" s="54"/>
      <c r="E392" s="55"/>
      <c r="F392" s="56"/>
    </row>
    <row r="393" spans="1:6">
      <c r="A393" s="53"/>
      <c r="B393" s="53"/>
      <c r="C393" s="54"/>
      <c r="D393" s="54"/>
      <c r="E393" s="55"/>
      <c r="F393" s="56"/>
    </row>
    <row r="394" spans="1:6">
      <c r="A394" s="53"/>
      <c r="B394" s="53"/>
      <c r="C394" s="54"/>
      <c r="D394" s="54"/>
      <c r="E394" s="55"/>
      <c r="F394" s="56"/>
    </row>
    <row r="395" spans="1:6">
      <c r="A395" s="53"/>
      <c r="B395" s="53"/>
      <c r="C395" s="54"/>
      <c r="D395" s="54"/>
      <c r="E395" s="55"/>
      <c r="F395" s="56"/>
    </row>
    <row r="396" spans="1:6">
      <c r="A396" s="53"/>
      <c r="B396" s="53"/>
      <c r="C396" s="54"/>
      <c r="D396" s="54"/>
      <c r="E396" s="55"/>
      <c r="F396" s="56"/>
    </row>
    <row r="397" spans="1:6">
      <c r="A397" s="53"/>
      <c r="B397" s="53"/>
      <c r="C397" s="54"/>
      <c r="D397" s="54"/>
      <c r="E397" s="55"/>
      <c r="F397" s="56"/>
    </row>
    <row r="398" spans="1:6">
      <c r="A398" s="53"/>
      <c r="B398" s="53"/>
      <c r="C398" s="54"/>
      <c r="D398" s="54"/>
      <c r="E398" s="55"/>
      <c r="F398" s="56"/>
    </row>
  </sheetData>
  <mergeCells count="10">
    <mergeCell ref="A1:C1"/>
    <mergeCell ref="A2:G2"/>
    <mergeCell ref="A3:G3"/>
    <mergeCell ref="C4:F4"/>
    <mergeCell ref="G4:G6"/>
    <mergeCell ref="C5:E5"/>
    <mergeCell ref="F5:F6"/>
    <mergeCell ref="B4:B6"/>
    <mergeCell ref="A4:A7"/>
    <mergeCell ref="B7:G7"/>
  </mergeCells>
  <phoneticPr fontId="13" type="noConversion"/>
  <hyperlinks>
    <hyperlink ref="A1:G2" location="Inhaltsverzeichnis!A21" display="3   Schulden des Kernhaushaltes des Landes Berlin"/>
  </hyperlinks>
  <pageMargins left="0.78740157480314965" right="0.78740157480314965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workbookViewId="0">
      <selection sqref="A1:C1"/>
    </sheetView>
  </sheetViews>
  <sheetFormatPr baseColWidth="10" defaultColWidth="10.88671875" defaultRowHeight="13.2"/>
  <cols>
    <col min="1" max="1" width="37" style="30" customWidth="1"/>
    <col min="2" max="4" width="10.6640625" style="30" customWidth="1"/>
    <col min="5" max="16384" width="10.88671875" style="30"/>
  </cols>
  <sheetData>
    <row r="1" spans="1:9">
      <c r="A1" s="256" t="s">
        <v>164</v>
      </c>
      <c r="B1" s="256"/>
      <c r="C1" s="256"/>
      <c r="D1" s="196"/>
    </row>
    <row r="2" spans="1:9">
      <c r="A2" s="256" t="s">
        <v>208</v>
      </c>
      <c r="B2" s="256"/>
      <c r="C2" s="256"/>
      <c r="D2" s="256"/>
    </row>
    <row r="3" spans="1:9" s="116" customFormat="1">
      <c r="A3" s="298"/>
      <c r="B3" s="298"/>
      <c r="C3" s="298"/>
      <c r="D3" s="298"/>
    </row>
    <row r="4" spans="1:9">
      <c r="A4" s="295" t="s">
        <v>68</v>
      </c>
      <c r="B4" s="282" t="s">
        <v>207</v>
      </c>
      <c r="C4" s="287"/>
      <c r="D4" s="287"/>
    </row>
    <row r="5" spans="1:9" ht="20.399999999999999">
      <c r="A5" s="296"/>
      <c r="B5" s="93" t="s">
        <v>35</v>
      </c>
      <c r="C5" s="93" t="s">
        <v>37</v>
      </c>
      <c r="D5" s="92" t="s">
        <v>53</v>
      </c>
    </row>
    <row r="6" spans="1:9">
      <c r="A6" s="297"/>
      <c r="B6" s="292" t="s">
        <v>36</v>
      </c>
      <c r="C6" s="294"/>
      <c r="D6" s="294"/>
    </row>
    <row r="7" spans="1:9" ht="12" customHeight="1">
      <c r="A7" s="59"/>
      <c r="B7" s="27"/>
      <c r="C7" s="27"/>
      <c r="D7" s="31"/>
    </row>
    <row r="8" spans="1:9" ht="12" customHeight="1">
      <c r="A8" s="98" t="s">
        <v>58</v>
      </c>
      <c r="B8" s="209">
        <v>5594000</v>
      </c>
      <c r="C8" s="209">
        <v>5594000</v>
      </c>
      <c r="D8" s="157" t="s">
        <v>40</v>
      </c>
      <c r="E8" s="67"/>
      <c r="F8" s="165"/>
      <c r="G8" s="166"/>
      <c r="H8" s="166"/>
      <c r="I8" s="166"/>
    </row>
    <row r="9" spans="1:9" ht="12" customHeight="1">
      <c r="A9" s="99"/>
      <c r="B9" s="136"/>
      <c r="C9" s="136"/>
      <c r="D9" s="136"/>
      <c r="E9" s="67"/>
      <c r="F9" s="165"/>
      <c r="G9" s="166"/>
      <c r="H9" s="166"/>
      <c r="I9" s="166"/>
    </row>
    <row r="10" spans="1:9" ht="12" customHeight="1">
      <c r="A10" s="98" t="s">
        <v>80</v>
      </c>
      <c r="B10" s="209">
        <v>2443629</v>
      </c>
      <c r="C10" s="209">
        <v>1617229</v>
      </c>
      <c r="D10" s="209">
        <v>826400</v>
      </c>
      <c r="E10" s="67"/>
      <c r="F10" s="213"/>
      <c r="G10" s="214"/>
      <c r="H10" s="166"/>
      <c r="I10" s="166"/>
    </row>
    <row r="11" spans="1:9" ht="12" customHeight="1">
      <c r="A11" s="100" t="s">
        <v>81</v>
      </c>
      <c r="B11" s="208">
        <v>1767600</v>
      </c>
      <c r="C11" s="208">
        <v>1221600</v>
      </c>
      <c r="D11" s="208">
        <v>546000</v>
      </c>
      <c r="E11" s="67"/>
      <c r="F11" s="165"/>
      <c r="G11" s="214"/>
      <c r="H11" s="166"/>
      <c r="I11" s="166"/>
    </row>
    <row r="12" spans="1:9" ht="12" customHeight="1">
      <c r="A12" s="101" t="s">
        <v>82</v>
      </c>
      <c r="B12" s="208">
        <v>1767600</v>
      </c>
      <c r="C12" s="208">
        <v>1221600</v>
      </c>
      <c r="D12" s="208">
        <v>546000</v>
      </c>
      <c r="E12" s="67"/>
      <c r="F12" s="165"/>
      <c r="G12" s="214"/>
      <c r="H12" s="166"/>
      <c r="I12" s="166"/>
    </row>
    <row r="13" spans="1:9" ht="12" customHeight="1">
      <c r="A13" s="101" t="s">
        <v>83</v>
      </c>
      <c r="B13" s="78" t="s">
        <v>40</v>
      </c>
      <c r="C13" s="78" t="s">
        <v>40</v>
      </c>
      <c r="D13" s="78" t="s">
        <v>40</v>
      </c>
      <c r="E13" s="67"/>
      <c r="F13" s="165"/>
      <c r="G13" s="214"/>
      <c r="H13" s="166"/>
      <c r="I13" s="166"/>
    </row>
    <row r="14" spans="1:9" ht="12" customHeight="1">
      <c r="A14" s="100" t="s">
        <v>78</v>
      </c>
      <c r="B14" s="208">
        <v>671029</v>
      </c>
      <c r="C14" s="208">
        <v>390629</v>
      </c>
      <c r="D14" s="208">
        <v>280400</v>
      </c>
      <c r="E14" s="67"/>
      <c r="F14" s="165"/>
      <c r="G14" s="214"/>
      <c r="H14" s="166"/>
      <c r="I14" s="166"/>
    </row>
    <row r="15" spans="1:9" ht="12" customHeight="1">
      <c r="A15" s="100" t="s">
        <v>79</v>
      </c>
      <c r="B15" s="208">
        <v>5000</v>
      </c>
      <c r="C15" s="78">
        <v>5000</v>
      </c>
      <c r="D15" s="78" t="s">
        <v>40</v>
      </c>
      <c r="E15" s="67"/>
      <c r="F15" s="165"/>
      <c r="G15" s="214"/>
      <c r="H15" s="166"/>
      <c r="I15" s="166"/>
    </row>
    <row r="16" spans="1:9" ht="12" customHeight="1">
      <c r="A16" s="101" t="s">
        <v>82</v>
      </c>
      <c r="B16" s="208">
        <v>5000</v>
      </c>
      <c r="C16" s="78">
        <v>5000</v>
      </c>
      <c r="D16" s="78" t="s">
        <v>40</v>
      </c>
      <c r="E16" s="67"/>
      <c r="F16" s="165"/>
      <c r="G16" s="214"/>
      <c r="H16" s="166"/>
      <c r="I16" s="166"/>
    </row>
    <row r="17" spans="1:14" ht="12" customHeight="1">
      <c r="A17" s="101" t="s">
        <v>83</v>
      </c>
      <c r="B17" s="78" t="s">
        <v>40</v>
      </c>
      <c r="C17" s="78" t="s">
        <v>40</v>
      </c>
      <c r="D17" s="78" t="s">
        <v>40</v>
      </c>
      <c r="E17" s="67"/>
      <c r="F17" s="165"/>
      <c r="G17" s="166"/>
      <c r="H17" s="166"/>
      <c r="I17" s="166"/>
    </row>
    <row r="18" spans="1:14" ht="12" customHeight="1">
      <c r="A18" s="101"/>
      <c r="B18" s="146"/>
      <c r="C18" s="136"/>
      <c r="D18" s="208"/>
      <c r="E18" s="67"/>
      <c r="F18" s="165"/>
      <c r="G18" s="166"/>
      <c r="H18" s="166"/>
      <c r="I18" s="166"/>
    </row>
    <row r="19" spans="1:14" ht="12" customHeight="1">
      <c r="A19" s="102" t="s">
        <v>84</v>
      </c>
      <c r="B19" s="146"/>
      <c r="C19" s="136"/>
      <c r="D19" s="208"/>
      <c r="E19" s="67"/>
      <c r="F19" s="165"/>
      <c r="G19" s="166"/>
      <c r="H19" s="166"/>
      <c r="I19" s="166"/>
    </row>
    <row r="20" spans="1:14" ht="12" customHeight="1">
      <c r="A20" s="98" t="s">
        <v>85</v>
      </c>
      <c r="B20" s="209">
        <v>8037629</v>
      </c>
      <c r="C20" s="209">
        <v>7211229</v>
      </c>
      <c r="D20" s="209">
        <v>826400</v>
      </c>
      <c r="E20" s="67"/>
      <c r="F20" s="165"/>
      <c r="G20" s="166"/>
      <c r="H20" s="214"/>
      <c r="I20" s="166"/>
    </row>
    <row r="21" spans="1:14" ht="12" customHeight="1">
      <c r="A21" s="98"/>
      <c r="B21" s="146"/>
      <c r="C21" s="136"/>
      <c r="D21" s="208"/>
      <c r="E21" s="67"/>
      <c r="F21" s="165"/>
      <c r="G21" s="166"/>
      <c r="H21" s="166"/>
      <c r="I21" s="166"/>
    </row>
    <row r="22" spans="1:14" ht="12" customHeight="1">
      <c r="A22" s="98" t="s">
        <v>86</v>
      </c>
      <c r="B22" s="209">
        <v>80763</v>
      </c>
      <c r="C22" s="209">
        <v>80763</v>
      </c>
      <c r="D22" s="157" t="s">
        <v>40</v>
      </c>
      <c r="E22" s="218"/>
      <c r="F22" s="165"/>
      <c r="G22" s="166"/>
      <c r="H22" s="166"/>
      <c r="I22" s="166"/>
    </row>
    <row r="23" spans="1:14" ht="12" customHeight="1">
      <c r="A23" s="101" t="s">
        <v>31</v>
      </c>
      <c r="B23" s="208">
        <v>28580</v>
      </c>
      <c r="C23" s="208">
        <v>28580</v>
      </c>
      <c r="D23" s="78" t="s">
        <v>40</v>
      </c>
      <c r="E23" s="67"/>
      <c r="F23" s="165"/>
      <c r="G23" s="166"/>
      <c r="H23" s="166"/>
      <c r="I23" s="166"/>
      <c r="J23" s="149"/>
      <c r="K23" s="149"/>
      <c r="L23" s="150"/>
      <c r="M23" s="149"/>
      <c r="N23" s="148"/>
    </row>
    <row r="24" spans="1:14" ht="12" customHeight="1">
      <c r="A24" s="101" t="s">
        <v>32</v>
      </c>
      <c r="B24" s="78" t="s">
        <v>40</v>
      </c>
      <c r="C24" s="78" t="s">
        <v>40</v>
      </c>
      <c r="D24" s="78" t="s">
        <v>40</v>
      </c>
      <c r="E24" s="67"/>
      <c r="F24" s="165"/>
      <c r="G24" s="166"/>
      <c r="H24" s="166"/>
      <c r="I24" s="166"/>
      <c r="J24" s="149"/>
      <c r="K24" s="149"/>
      <c r="L24" s="150"/>
      <c r="M24" s="149"/>
      <c r="N24" s="148"/>
    </row>
    <row r="25" spans="1:14" ht="12" customHeight="1">
      <c r="A25" s="101" t="s">
        <v>39</v>
      </c>
      <c r="B25" s="78" t="s">
        <v>40</v>
      </c>
      <c r="C25" s="78" t="s">
        <v>40</v>
      </c>
      <c r="D25" s="78" t="s">
        <v>40</v>
      </c>
      <c r="E25" s="67"/>
      <c r="F25" s="165"/>
      <c r="G25" s="166"/>
      <c r="H25" s="166"/>
      <c r="I25" s="166"/>
      <c r="J25" s="149"/>
      <c r="K25" s="149"/>
      <c r="L25" s="150"/>
      <c r="M25" s="149"/>
      <c r="N25" s="148"/>
    </row>
    <row r="26" spans="1:14" ht="12" customHeight="1">
      <c r="A26" s="101" t="s">
        <v>33</v>
      </c>
      <c r="B26" s="78" t="s">
        <v>40</v>
      </c>
      <c r="C26" s="78" t="s">
        <v>40</v>
      </c>
      <c r="D26" s="78" t="s">
        <v>40</v>
      </c>
      <c r="E26" s="67"/>
      <c r="F26" s="165"/>
      <c r="G26" s="166"/>
      <c r="H26" s="166"/>
      <c r="I26" s="166"/>
      <c r="J26" s="149"/>
      <c r="K26" s="149"/>
      <c r="L26" s="150"/>
      <c r="M26" s="149"/>
      <c r="N26" s="148"/>
    </row>
    <row r="27" spans="1:14" ht="12" customHeight="1">
      <c r="A27" s="101" t="s">
        <v>65</v>
      </c>
      <c r="B27" s="78" t="s">
        <v>40</v>
      </c>
      <c r="C27" s="78" t="s">
        <v>40</v>
      </c>
      <c r="D27" s="78" t="s">
        <v>40</v>
      </c>
      <c r="E27" s="67"/>
      <c r="F27" s="165"/>
      <c r="G27" s="166"/>
      <c r="H27" s="166"/>
      <c r="I27" s="166"/>
      <c r="J27" s="149"/>
      <c r="K27" s="149"/>
      <c r="L27" s="150"/>
      <c r="M27" s="149"/>
      <c r="N27" s="148"/>
    </row>
    <row r="28" spans="1:14" ht="12" customHeight="1">
      <c r="A28" s="103" t="s">
        <v>87</v>
      </c>
      <c r="B28" s="78" t="s">
        <v>40</v>
      </c>
      <c r="C28" s="78" t="s">
        <v>40</v>
      </c>
      <c r="D28" s="78" t="s">
        <v>40</v>
      </c>
      <c r="E28" s="67"/>
      <c r="F28" s="165"/>
      <c r="G28" s="166"/>
      <c r="H28" s="166"/>
      <c r="I28" s="166"/>
      <c r="J28" s="149"/>
      <c r="K28" s="149"/>
      <c r="L28" s="150"/>
      <c r="M28" s="149"/>
      <c r="N28" s="148"/>
    </row>
    <row r="29" spans="1:14" ht="12" customHeight="1">
      <c r="A29" s="101" t="s">
        <v>88</v>
      </c>
      <c r="B29" s="78" t="s">
        <v>40</v>
      </c>
      <c r="C29" s="78" t="s">
        <v>40</v>
      </c>
      <c r="D29" s="78" t="s">
        <v>40</v>
      </c>
      <c r="E29" s="67"/>
      <c r="F29" s="165"/>
      <c r="G29" s="166"/>
      <c r="H29" s="166"/>
      <c r="I29" s="166"/>
      <c r="J29" s="149"/>
      <c r="K29" s="149"/>
      <c r="L29" s="150"/>
      <c r="M29" s="149"/>
      <c r="N29" s="148"/>
    </row>
    <row r="30" spans="1:14" ht="12" customHeight="1">
      <c r="A30" s="101" t="s">
        <v>66</v>
      </c>
      <c r="B30" s="208">
        <v>52182</v>
      </c>
      <c r="C30" s="208">
        <v>52182</v>
      </c>
      <c r="D30" s="78" t="s">
        <v>40</v>
      </c>
      <c r="E30" s="67"/>
      <c r="F30" s="165"/>
      <c r="G30" s="166"/>
      <c r="H30" s="166"/>
      <c r="I30" s="166"/>
      <c r="J30" s="149"/>
      <c r="K30" s="149"/>
      <c r="L30" s="150"/>
      <c r="M30" s="149"/>
      <c r="N30" s="148"/>
    </row>
    <row r="31" spans="1:14" ht="12" customHeight="1">
      <c r="A31" s="101"/>
      <c r="B31" s="146"/>
      <c r="C31" s="208"/>
      <c r="D31" s="208"/>
      <c r="E31" s="67"/>
      <c r="F31" s="165"/>
      <c r="G31" s="166"/>
      <c r="H31" s="166"/>
      <c r="I31" s="166"/>
      <c r="J31" s="149"/>
      <c r="K31" s="149"/>
      <c r="L31" s="150"/>
      <c r="M31" s="149"/>
      <c r="N31" s="148"/>
    </row>
    <row r="32" spans="1:14" ht="12" customHeight="1">
      <c r="A32" s="98" t="s">
        <v>2</v>
      </c>
      <c r="B32" s="209">
        <v>8118392</v>
      </c>
      <c r="C32" s="209">
        <v>7291992</v>
      </c>
      <c r="D32" s="209">
        <v>826400</v>
      </c>
      <c r="E32" s="67"/>
      <c r="F32" s="213"/>
      <c r="G32" s="214"/>
      <c r="H32" s="166"/>
      <c r="I32" s="166"/>
      <c r="J32" s="148"/>
      <c r="K32" s="148"/>
      <c r="L32" s="150"/>
      <c r="M32" s="148"/>
      <c r="N32" s="148"/>
    </row>
    <row r="33" spans="1:4">
      <c r="A33" s="117"/>
      <c r="B33" s="28"/>
      <c r="C33" s="28"/>
      <c r="D33" s="28"/>
    </row>
    <row r="34" spans="1:4">
      <c r="A34" s="117"/>
      <c r="B34" s="32"/>
      <c r="C34" s="33"/>
    </row>
    <row r="35" spans="1:4">
      <c r="A35" s="29"/>
      <c r="B35" s="32"/>
      <c r="C35" s="33"/>
    </row>
    <row r="36" spans="1:4">
      <c r="A36" s="29"/>
      <c r="B36" s="32"/>
      <c r="C36" s="33"/>
    </row>
    <row r="37" spans="1:4">
      <c r="A37" s="29"/>
      <c r="B37" s="32"/>
      <c r="C37" s="33"/>
    </row>
    <row r="38" spans="1:4">
      <c r="A38" s="29"/>
      <c r="B38" s="29"/>
      <c r="C38" s="29"/>
    </row>
    <row r="39" spans="1:4">
      <c r="A39" s="29"/>
      <c r="B39" s="29"/>
      <c r="C39" s="29"/>
    </row>
    <row r="40" spans="1:4">
      <c r="A40" s="29"/>
      <c r="B40" s="29"/>
      <c r="C40" s="29"/>
    </row>
    <row r="41" spans="1:4">
      <c r="A41" s="29"/>
      <c r="B41" s="29"/>
      <c r="C41" s="29"/>
    </row>
    <row r="42" spans="1:4">
      <c r="A42" s="29"/>
      <c r="B42" s="29"/>
      <c r="C42" s="29"/>
    </row>
    <row r="43" spans="1:4">
      <c r="A43" s="29"/>
      <c r="B43" s="29"/>
      <c r="C43" s="29"/>
    </row>
    <row r="44" spans="1:4">
      <c r="A44" s="29"/>
      <c r="B44" s="29"/>
      <c r="C44" s="29"/>
    </row>
    <row r="45" spans="1:4">
      <c r="A45" s="29"/>
      <c r="B45" s="29"/>
      <c r="C45" s="29"/>
    </row>
    <row r="46" spans="1:4">
      <c r="A46" s="29"/>
      <c r="B46" s="29"/>
      <c r="C46" s="29"/>
    </row>
    <row r="47" spans="1:4">
      <c r="A47" s="29"/>
      <c r="B47" s="29"/>
      <c r="C47" s="29"/>
    </row>
    <row r="48" spans="1:4">
      <c r="A48" s="29"/>
      <c r="B48" s="29"/>
      <c r="C48" s="29"/>
    </row>
    <row r="49" spans="1:3">
      <c r="A49" s="29"/>
      <c r="B49" s="29"/>
      <c r="C49" s="29"/>
    </row>
    <row r="50" spans="1:3">
      <c r="A50" s="29"/>
      <c r="B50" s="29"/>
      <c r="C50" s="29"/>
    </row>
    <row r="51" spans="1:3">
      <c r="A51" s="29"/>
      <c r="B51" s="29"/>
      <c r="C51" s="29"/>
    </row>
    <row r="52" spans="1:3">
      <c r="A52" s="29"/>
      <c r="B52" s="29"/>
      <c r="C52" s="29"/>
    </row>
    <row r="53" spans="1:3">
      <c r="A53" s="29"/>
      <c r="B53" s="29"/>
      <c r="C53" s="29"/>
    </row>
    <row r="54" spans="1:3">
      <c r="A54" s="29"/>
      <c r="B54" s="29"/>
      <c r="C54" s="29"/>
    </row>
    <row r="55" spans="1:3">
      <c r="A55" s="29"/>
      <c r="B55" s="29"/>
      <c r="C55" s="29"/>
    </row>
    <row r="56" spans="1:3">
      <c r="A56" s="29"/>
      <c r="B56" s="29"/>
      <c r="C56" s="29"/>
    </row>
    <row r="57" spans="1:3">
      <c r="A57" s="29"/>
      <c r="B57" s="29"/>
      <c r="C57" s="29"/>
    </row>
    <row r="58" spans="1:3">
      <c r="A58" s="29"/>
      <c r="B58" s="29"/>
      <c r="C58" s="29"/>
    </row>
    <row r="59" spans="1:3">
      <c r="A59" s="29"/>
      <c r="B59" s="29"/>
      <c r="C59" s="29"/>
    </row>
    <row r="60" spans="1:3">
      <c r="A60" s="29"/>
      <c r="B60" s="29"/>
      <c r="C60" s="29"/>
    </row>
    <row r="61" spans="1:3">
      <c r="A61" s="29"/>
      <c r="B61" s="29"/>
      <c r="C61" s="29"/>
    </row>
    <row r="62" spans="1:3">
      <c r="A62" s="29"/>
      <c r="B62" s="29"/>
      <c r="C62" s="29"/>
    </row>
    <row r="63" spans="1:3">
      <c r="A63" s="29"/>
      <c r="B63" s="29"/>
      <c r="C63" s="29"/>
    </row>
    <row r="64" spans="1:3">
      <c r="A64" s="29"/>
      <c r="B64" s="29"/>
      <c r="C64" s="29"/>
    </row>
    <row r="65" spans="1:3">
      <c r="A65" s="29"/>
      <c r="B65" s="29"/>
      <c r="C65" s="29"/>
    </row>
    <row r="66" spans="1:3">
      <c r="A66" s="29"/>
      <c r="B66" s="29"/>
      <c r="C66" s="29"/>
    </row>
    <row r="67" spans="1:3">
      <c r="A67" s="29"/>
      <c r="B67" s="29"/>
      <c r="C67" s="29"/>
    </row>
    <row r="68" spans="1:3">
      <c r="A68" s="29"/>
      <c r="B68" s="29"/>
      <c r="C68" s="29"/>
    </row>
    <row r="69" spans="1:3">
      <c r="A69" s="29"/>
      <c r="B69" s="29"/>
      <c r="C69" s="29"/>
    </row>
  </sheetData>
  <mergeCells count="6">
    <mergeCell ref="A1:C1"/>
    <mergeCell ref="A2:D2"/>
    <mergeCell ref="B6:D6"/>
    <mergeCell ref="A4:A6"/>
    <mergeCell ref="B4:D4"/>
    <mergeCell ref="A3:D3"/>
  </mergeCells>
  <phoneticPr fontId="13" type="noConversion"/>
  <hyperlinks>
    <hyperlink ref="A1:D2" location="Inhaltsverzeichnis!A23" display="3   Schulden des Kernhaushaltes des Landes Berlin"/>
  </hyperlinks>
  <pageMargins left="0.78740157480314965" right="0.78740157480314965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7</vt:i4>
      </vt:variant>
    </vt:vector>
  </HeadingPairs>
  <TitlesOfParts>
    <vt:vector size="23" baseType="lpstr">
      <vt:lpstr>Titel</vt:lpstr>
      <vt:lpstr>Impressum</vt:lpstr>
      <vt:lpstr>Inhaltsverzeichnis</vt:lpstr>
      <vt:lpstr>Grafik1,2</vt:lpstr>
      <vt:lpstr>Tab1</vt:lpstr>
      <vt:lpstr>Tab2</vt:lpstr>
      <vt:lpstr>Tab3.1</vt:lpstr>
      <vt:lpstr>Tab3.2</vt:lpstr>
      <vt:lpstr>Tab3.3</vt:lpstr>
      <vt:lpstr>Tab4.1</vt:lpstr>
      <vt:lpstr>Tab4.2</vt:lpstr>
      <vt:lpstr>Tab4.3</vt:lpstr>
      <vt:lpstr>Tab4.4</vt:lpstr>
      <vt:lpstr>Tab5.1</vt:lpstr>
      <vt:lpstr>Tab5.2</vt:lpstr>
      <vt:lpstr>U4</vt:lpstr>
      <vt:lpstr>'Grafik1,2'!Druckbereich</vt:lpstr>
      <vt:lpstr>Inhaltsverzeichnis!Druckbereich</vt:lpstr>
      <vt:lpstr>Tab4.1!Druckbereich</vt:lpstr>
      <vt:lpstr>Tab4.2!Druckbereich</vt:lpstr>
      <vt:lpstr>Tab4.3!Druckbereich</vt:lpstr>
      <vt:lpstr>Tab5.2!Druckbereich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Landeshaushaltes und der öffentlich bestimmten Fonds, Einrichtungen und wirtschaftlichen Unternehmen des Landes Berlin am 31.12.2018</dc:title>
  <dc:subject>Schulden</dc:subject>
  <dc:creator>Amt für Statistik Berlin-Brandenburg</dc:creator>
  <cp:keywords>Schulden, öffentliche Fonds, wirtschaftliche Unternehmen, Berlin</cp:keywords>
  <dc:description>Schuldenstand, Schuldenbewegung  beim nicht-öffentlichen Bereich und beim öffenltichen Bereich, Schulden der öffentlich bestimmten Fonds,Einrichtungen und Unternehmen</dc:description>
  <cp:lastModifiedBy>Amt für Statistik Berlin-Brandenburg</cp:lastModifiedBy>
  <cp:lastPrinted>2020-08-28T06:02:55Z</cp:lastPrinted>
  <dcterms:created xsi:type="dcterms:W3CDTF">2004-03-08T05:48:11Z</dcterms:created>
  <dcterms:modified xsi:type="dcterms:W3CDTF">2020-08-28T06:03:07Z</dcterms:modified>
  <cp:category>Statisticher Bericht L III 1 - j/18</cp:category>
</cp:coreProperties>
</file>