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" yWindow="5496" windowWidth="23064" windowHeight="5304"/>
  </bookViews>
  <sheets>
    <sheet name="Titel" sheetId="8" r:id="rId1"/>
    <sheet name="Impressum" sheetId="9" r:id="rId2"/>
    <sheet name="Inhaltsverzeichnis" sheetId="10" r:id="rId3"/>
    <sheet name="Grafiken1-2" sheetId="11" r:id="rId4"/>
    <sheet name="1" sheetId="1" r:id="rId5"/>
    <sheet name="2" sheetId="2" r:id="rId6"/>
    <sheet name="3" sheetId="4" r:id="rId7"/>
    <sheet name="4  5" sheetId="5" r:id="rId8"/>
    <sheet name="6" sheetId="7" r:id="rId9"/>
    <sheet name="U4" sheetId="12" r:id="rId10"/>
  </sheets>
  <definedNames>
    <definedName name="_AMO_UniqueIdentifier" hidden="1">"'a822e9e5-fa2c-4bba-a053-9c39691d428b'"</definedName>
    <definedName name="_xlnm._FilterDatabase" localSheetId="7" hidden="1">'4  5'!#REF!</definedName>
    <definedName name="_xlnm.Database" localSheetId="4">#REF!</definedName>
    <definedName name="_xlnm.Database" localSheetId="8">#REF!</definedName>
    <definedName name="_xlnm.Database" localSheetId="1">#REF!</definedName>
    <definedName name="_xlnm.Database" localSheetId="0">#REF!</definedName>
    <definedName name="_xlnm.Database" localSheetId="9">#REF!</definedName>
    <definedName name="_xlnm.Database">#REF!</definedName>
    <definedName name="_xlnm.Print_Area" localSheetId="3">'Grafiken1-2'!$A$1:$H$63</definedName>
    <definedName name="_xlnm.Print_Area" localSheetId="9">'U4'!$A$1:$G$52</definedName>
    <definedName name="Druckbereich1" localSheetId="8">#REF!</definedName>
    <definedName name="Druckbereich1" localSheetId="0">#REF!</definedName>
    <definedName name="Druckbereich1" localSheetId="9">#REF!</definedName>
    <definedName name="Druckbereich1">#REF!</definedName>
    <definedName name="Druckbereich1.1" localSheetId="8">#REF!</definedName>
    <definedName name="Druckbereich1.1">#REF!</definedName>
    <definedName name="Druckbereich11" localSheetId="8">#REF!</definedName>
    <definedName name="Druckbereich11">#REF!</definedName>
    <definedName name="Druckbereich4" localSheetId="8">#REF!</definedName>
    <definedName name="Druckbereich4">#REF!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Delta="9.9999999999999995E-7"/>
</workbook>
</file>

<file path=xl/calcChain.xml><?xml version="1.0" encoding="utf-8"?>
<calcChain xmlns="http://schemas.openxmlformats.org/spreadsheetml/2006/main">
  <c r="B34" i="7" l="1"/>
  <c r="C34" i="7" s="1"/>
  <c r="D46" i="7" l="1"/>
  <c r="E46" i="7" s="1"/>
  <c r="D50" i="7"/>
  <c r="E50" i="7" s="1"/>
  <c r="D51" i="7"/>
  <c r="E51" i="7"/>
  <c r="D52" i="7"/>
  <c r="E52" i="7" s="1"/>
  <c r="E43" i="7"/>
  <c r="E44" i="7"/>
  <c r="D41" i="7"/>
  <c r="E41" i="7" s="1"/>
  <c r="D42" i="7"/>
  <c r="E42" i="7" s="1"/>
  <c r="D43" i="7"/>
  <c r="D44" i="7"/>
  <c r="D45" i="7"/>
  <c r="E45" i="7" s="1"/>
  <c r="D40" i="7"/>
  <c r="E40" i="7" s="1"/>
  <c r="D26" i="7"/>
  <c r="E26" i="7" s="1"/>
  <c r="D27" i="7"/>
  <c r="E27" i="7" s="1"/>
  <c r="D28" i="7"/>
  <c r="E28" i="7" s="1"/>
  <c r="D32" i="7"/>
  <c r="E32" i="7" s="1"/>
  <c r="D33" i="7"/>
  <c r="E33" i="7" s="1"/>
  <c r="D34" i="7"/>
  <c r="E34" i="7" s="1"/>
  <c r="D35" i="7"/>
  <c r="E35" i="7" s="1"/>
  <c r="D36" i="7"/>
  <c r="E36" i="7" s="1"/>
  <c r="D8" i="7"/>
  <c r="E8" i="7" s="1"/>
  <c r="D9" i="7"/>
  <c r="E9" i="7" s="1"/>
  <c r="D10" i="7"/>
  <c r="E10" i="7" s="1"/>
  <c r="D11" i="7"/>
  <c r="E11" i="7" s="1"/>
  <c r="D12" i="7"/>
  <c r="E12" i="7" s="1"/>
  <c r="D13" i="7"/>
  <c r="E13" i="7" s="1"/>
  <c r="D14" i="7"/>
  <c r="E14" i="7" s="1"/>
  <c r="D15" i="7"/>
  <c r="E15" i="7" s="1"/>
  <c r="D16" i="7"/>
  <c r="E16" i="7" s="1"/>
  <c r="D17" i="7"/>
  <c r="E17" i="7" s="1"/>
  <c r="D18" i="7"/>
  <c r="E18" i="7" s="1"/>
  <c r="D19" i="7"/>
  <c r="E19" i="7" s="1"/>
  <c r="D20" i="7"/>
  <c r="E20" i="7" s="1"/>
  <c r="D21" i="7"/>
  <c r="E21" i="7" s="1"/>
  <c r="D22" i="7"/>
  <c r="E22" i="7" s="1"/>
  <c r="D23" i="7"/>
  <c r="E23" i="7" s="1"/>
  <c r="D24" i="7"/>
  <c r="E24" i="7" s="1"/>
  <c r="D25" i="7"/>
  <c r="E25" i="7" s="1"/>
  <c r="D7" i="7"/>
  <c r="E7" i="7" s="1"/>
  <c r="E30" i="5"/>
  <c r="E34" i="5"/>
  <c r="E29" i="5"/>
  <c r="D30" i="5"/>
  <c r="D31" i="5"/>
  <c r="E31" i="5" s="1"/>
  <c r="D32" i="5"/>
  <c r="E32" i="5" s="1"/>
  <c r="D33" i="5"/>
  <c r="E33" i="5" s="1"/>
  <c r="D34" i="5"/>
  <c r="D35" i="5"/>
  <c r="E35" i="5" s="1"/>
  <c r="D36" i="5"/>
  <c r="E36" i="5" s="1"/>
  <c r="D37" i="5"/>
  <c r="E37" i="5" s="1"/>
  <c r="D29" i="5"/>
</calcChain>
</file>

<file path=xl/sharedStrings.xml><?xml version="1.0" encoding="utf-8"?>
<sst xmlns="http://schemas.openxmlformats.org/spreadsheetml/2006/main" count="599" uniqueCount="166">
  <si>
    <t>1 000 EUR</t>
  </si>
  <si>
    <t>Land zusammen</t>
  </si>
  <si>
    <t>Kernhaushalt des Landes</t>
  </si>
  <si>
    <t>Sozialversicherungen unter Landesaufsicht</t>
  </si>
  <si>
    <t>Kernhaushalte der Sozialversicherungen</t>
  </si>
  <si>
    <t>Insgesamt</t>
  </si>
  <si>
    <t>Kernhaushalte</t>
  </si>
  <si>
    <t>Finanzvermögen beim öffentlichen Bereich</t>
  </si>
  <si>
    <t>–</t>
  </si>
  <si>
    <t>_____</t>
  </si>
  <si>
    <t>lfd.
Nr.</t>
  </si>
  <si>
    <t>Art des Vermögens</t>
  </si>
  <si>
    <t>Land</t>
  </si>
  <si>
    <t>Davon</t>
  </si>
  <si>
    <t>Sozialversiche-
ungen unter
Landesaufsicht</t>
  </si>
  <si>
    <t>Kern-
haushalt</t>
  </si>
  <si>
    <t>Extra-
haushalte ¹</t>
  </si>
  <si>
    <t>Bargeld und Einlagen</t>
  </si>
  <si>
    <t>Bargeld</t>
  </si>
  <si>
    <t>Sichteinlagen</t>
  </si>
  <si>
    <t>Sonstige Einlagen</t>
  </si>
  <si>
    <t>Wertpapiere vom nicht-öffentlichen Bereich</t>
  </si>
  <si>
    <t>Geldmarktpapiere</t>
  </si>
  <si>
    <t>von Kreditinstituten</t>
  </si>
  <si>
    <t>vom sonstigen inländischen Bereich</t>
  </si>
  <si>
    <t>vom sonstigen ausländischen Bereich</t>
  </si>
  <si>
    <t>Kapitalmarktpapiere mit einer Ursprungslaufzeit von mehr als 1 Jahr</t>
  </si>
  <si>
    <t>Ausleihungen an nicht-öffentlichen Bereich</t>
  </si>
  <si>
    <t>Ausleihungen mit einer Laufzeit bis einschl. 1 Jahr</t>
  </si>
  <si>
    <t>an Kreditinstitute</t>
  </si>
  <si>
    <t>an sonstigen inländischen Bereich</t>
  </si>
  <si>
    <t>an sonstigen ausländischen Bereich</t>
  </si>
  <si>
    <t>Ausleihungen mit einer Ursprungslaufzeit von mehr als 1 Jahr</t>
  </si>
  <si>
    <t>Sonstige Forderungen</t>
  </si>
  <si>
    <t>Wertpapiere vom öffentlichen Bereich</t>
  </si>
  <si>
    <t>Ausleihungen an öffentlichen Bereich</t>
  </si>
  <si>
    <t>Anteilsrechte</t>
  </si>
  <si>
    <t>Börsennotierte Aktien</t>
  </si>
  <si>
    <t>Nichtbörsennotierte Aktien</t>
  </si>
  <si>
    <t>Sonstige Anteilsrechte</t>
  </si>
  <si>
    <t>Investmentzertifikate</t>
  </si>
  <si>
    <t>Finanzderivate</t>
  </si>
  <si>
    <t>zusammen</t>
  </si>
  <si>
    <t>Finanzvermögen beim nicht-öffentlichen Bereich ¹</t>
  </si>
  <si>
    <t>1 einschließlich Barvermögen und Sonstige Forderungen beim öffentlichen Bereich</t>
  </si>
  <si>
    <t>lfd.Nr.</t>
  </si>
  <si>
    <t>Bargeld und
Einlagen</t>
  </si>
  <si>
    <t>Wertpapiere vom
nicht-öffentlichen
Bereich</t>
  </si>
  <si>
    <t>Ursprungslaufzeit</t>
  </si>
  <si>
    <t>bis einschl. 
1 Jahr</t>
  </si>
  <si>
    <t>mehr als 
1 Jahr</t>
  </si>
  <si>
    <t>Extrahaushalte des Landes</t>
  </si>
  <si>
    <t>Extrahaushalte der Sozialversicherungen</t>
  </si>
  <si>
    <t xml:space="preserve">Kernhaushalte </t>
  </si>
  <si>
    <t>Extrahaushalte</t>
  </si>
  <si>
    <t>Wertpapiere
vom
öffentlichen
Bereich</t>
  </si>
  <si>
    <t>Veränderung
gegenüber Vorjahr</t>
  </si>
  <si>
    <t>%</t>
  </si>
  <si>
    <t>1 Öffentliche Fonds, Einrichtungen und Unternehmen des Staatssektors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</si>
  <si>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</si>
  <si>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</si>
  <si>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</si>
  <si>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</si>
  <si>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</si>
  <si>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</si>
  <si>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</si>
  <si>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</si>
  <si>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</si>
  <si>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</si>
  <si>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</si>
  <si>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</si>
  <si>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</si>
  <si>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</si>
  <si>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</si>
  <si>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</si>
  <si>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</si>
  <si>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</si>
  <si>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</si>
  <si>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</si>
  <si>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</si>
  <si>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</si>
  <si>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</si>
  <si>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</si>
  <si>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</si>
  <si>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</si>
  <si>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</si>
  <si>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</si>
  <si>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</si>
  <si>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</si>
  <si>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</si>
  <si>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</si>
  <si>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</si>
  <si>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</si>
  <si>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</si>
  <si>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</si>
  <si>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</si>
  <si>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Seite</t>
  </si>
  <si>
    <t>Metadaten zu dieser Statistik
(externer Link)</t>
  </si>
  <si>
    <t>Grafiken</t>
  </si>
  <si>
    <t>Tabellen</t>
  </si>
  <si>
    <t>Finanzvermögen nach Bereichen und Arten - Vorjahresvergleich</t>
  </si>
  <si>
    <t>in 1 000 Euro</t>
  </si>
  <si>
    <t>Kernhaushalt Land</t>
  </si>
  <si>
    <t>Extrahaushalt Land</t>
  </si>
  <si>
    <t>Finanzvermögen im Land Berlin beim nicht-öffentlichen Bereich am 31.12.</t>
  </si>
  <si>
    <t>Finanzvermögen im Land Berlin beim öffentlichen Bereich sowie Anteilsrechte am 31.12.</t>
  </si>
  <si>
    <t>und Arten</t>
  </si>
  <si>
    <t>Arten und Körperschaftsgruppen</t>
  </si>
  <si>
    <t xml:space="preserve">Arten und Körperschaftsgruppen </t>
  </si>
  <si>
    <t>Finanzvermögen nach Körperschaftsgruppen - Vorjahresvergleich</t>
  </si>
  <si>
    <t>1  Finanzvermögen im Land Berlin beim nicht-öffentlichen Bereich am 31.12.</t>
  </si>
  <si>
    <t>2  Finanzvermögen im Land Berlin beim öffentlichen Bereich sowie Anteilsrechte am 31.12.</t>
  </si>
  <si>
    <t xml:space="preserve">  Finanzvermögen beim nicht-öffentlichen Bereich ²</t>
  </si>
  <si>
    <t>Veränderung 
gegenüber Vorjahr</t>
  </si>
  <si>
    <t>6  Finanzvermögen nach Bereichen und Arten  - Vorjahresvergleich</t>
  </si>
  <si>
    <t>Körperschaftsgruppen</t>
  </si>
  <si>
    <t xml:space="preserve">Körperschaftsgruppen
</t>
  </si>
  <si>
    <t>Anteile der Vermögensarten beim nicht öffentlichen Bereich am Finanzvermögen</t>
  </si>
  <si>
    <t>Anteile der Körperschaftsgruppen am Finanzvermögen beim nicht-öffentlichen Bereich</t>
  </si>
  <si>
    <t xml:space="preserve">   </t>
  </si>
  <si>
    <t>Forderungen aus Dienstleistungen</t>
  </si>
  <si>
    <t>Übrige Forderungen</t>
  </si>
  <si>
    <t>Stand
31.12.
2017</t>
  </si>
  <si>
    <t>Steinstraße 104-106</t>
  </si>
  <si>
    <t>14480 Potsdam</t>
  </si>
  <si>
    <r>
      <t xml:space="preserve">Finanzvermögen der Kern- und Extrahaushalte des öffentlichen Gesamthaushalts
im </t>
    </r>
    <r>
      <rPr>
        <b/>
        <sz val="16"/>
        <rFont val="Arial"/>
        <family val="2"/>
      </rPr>
      <t>Land Berlin
am 31.12.2018</t>
    </r>
  </si>
  <si>
    <t>LIII 6 – j / 18</t>
  </si>
  <si>
    <t>L III 6 - j / 18</t>
  </si>
  <si>
    <r>
      <t xml:space="preserve">Erschienen im </t>
    </r>
    <r>
      <rPr>
        <b/>
        <sz val="8"/>
        <rFont val="Arial"/>
        <family val="2"/>
      </rPr>
      <t>September 2019</t>
    </r>
  </si>
  <si>
    <t>Potsdam, 2019</t>
  </si>
  <si>
    <t>im Land Berlin am 31.12.2018</t>
  </si>
  <si>
    <t>des Landes Berlin am 31.12.2018</t>
  </si>
  <si>
    <t>Finanzvermögen am jeweils 31.12. der Jahre 2014 bis 2018 nach Bereichen</t>
  </si>
  <si>
    <t>Finanzvermögen nach Bereichen, Arten und Körperschaftsgruppen am 31.12.2018</t>
  </si>
  <si>
    <t>Finanzvermögen gegenüber dem nicht-öffentlichen Bereich am 31.12.2018 nach</t>
  </si>
  <si>
    <t>Finanzvermögen gegenüber dem öffentlichen Bereich am 31.12.2018 nach</t>
  </si>
  <si>
    <t>1  Finanzvermögen ¹ am jeweils 31.12. der Jahre 2014 bis 2018
    nach Bereichen und Arten</t>
  </si>
  <si>
    <t>2  Finanzvermögen nach Bereichen, Arten und Körperschaftsgruppen
    am 31.12.2018</t>
  </si>
  <si>
    <t>Forderungen gegenüber dem nicht-öffentlichen Bereich</t>
  </si>
  <si>
    <t>Anteilsrechte an Einheiten außerhalb des Sektor Staat</t>
  </si>
  <si>
    <t>nicht börsennotierte Aktien</t>
  </si>
  <si>
    <t>darunter: im Rahmen von Cash-Pooling/Einheitskasse/Amtskasse</t>
  </si>
  <si>
    <t>Forderungen gegenüber dem öffentlichen Bereich</t>
  </si>
  <si>
    <t>Forderungen aus Dienstleisungen</t>
  </si>
  <si>
    <t>übrige Forderungen</t>
  </si>
  <si>
    <t>Anteilsrechte an Extrahaushalten</t>
  </si>
  <si>
    <t>2 einschließlich Barvermögen beim öffentlichen Bereich</t>
  </si>
  <si>
    <t>3 Anteile der Vermögensarten beim nicht öffentlichen Bereich am Finanzvermögen im Land Berlin am 31.12.2018</t>
  </si>
  <si>
    <t>4 Anteile der Körperschaftsgruppen am Finanzvermögen beim nicht-öffentlichen Bereich des Landes
   Berlin am 31.12.2018</t>
  </si>
  <si>
    <t>4  Finanzvermögen gegenüber dem öffentlichen Bereich am 31.12.2018
    nach Arten und Körperschaftsgruppen</t>
  </si>
  <si>
    <t>5  Finanzvermögen beim nicht-öffentlichen Bereich nach Körperschaftsgruppen  - Vorjahresvergleich</t>
  </si>
  <si>
    <t xml:space="preserve">3  Finanzvermögen gegenüber dem nicht-öffentlichen Bereich ¹ am 31.12.2018
    nach Arten und Körperschaftsgruppen </t>
  </si>
  <si>
    <t>Stand
31.12.
2018</t>
  </si>
  <si>
    <t>1 einschließlich Barvermögen beim öffentlichen Bereich</t>
  </si>
  <si>
    <t>1 ohne Finanzderivate</t>
  </si>
  <si>
    <t>2018*</t>
  </si>
  <si>
    <t>*) ab 2018 nur Forderungen gegenüber dem nicht-öffentlichen Bereich</t>
  </si>
  <si>
    <t>*) ab 2018 nur Anteilsrechte an Extrahaushalten</t>
  </si>
  <si>
    <t>Anteilsrechte an Extrahaus-halten</t>
  </si>
  <si>
    <t>2 ab 2018 einschließlich Forderungen und Anteilsrechte vom jeweiligen Bereich</t>
  </si>
  <si>
    <t>3 einschließlich Barvermögen beim öffentlichen Bereich</t>
  </si>
  <si>
    <t>2018 ²</t>
  </si>
  <si>
    <t>Finanzvermögen beim nicht-öffentlichen Bereich ³</t>
  </si>
  <si>
    <t>Extrahaushalt SV</t>
  </si>
  <si>
    <t>Kernhaushalt SV</t>
  </si>
  <si>
    <t>Nachrichtlich: Insgesamt in Abgrenzung der Vorjahre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</si>
</sst>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;\–\ 0.0"/>
    <numFmt numFmtId="165" formatCode="#,##0;\ \–\ #,##0"/>
    <numFmt numFmtId="166" formatCode="[=0]&quot;-&quot;;#,###,##0"/>
    <numFmt numFmtId="167" formatCode="0.0;\–\ 0.0;0\ \ "/>
    <numFmt numFmtId="168" formatCode="@\ *."/>
    <numFmt numFmtId="169" formatCode="[=0]&quot;.&quot;;#,###,##0"/>
  </numFmts>
  <fonts count="35" x14ac:knownFonts="1">
    <font>
      <sz val="10"/>
      <name val="Arial"/>
      <family val="2"/>
    </font>
    <font>
      <b/>
      <sz val="9"/>
      <color rgb="FF0000FF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8.5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9"/>
      <color rgb="FF0070C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8"/>
      <color rgb="FFFF0000"/>
      <name val="Arial"/>
      <family val="2"/>
    </font>
    <font>
      <sz val="8"/>
      <color rgb="FF000000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11" fillId="0" borderId="0" applyFill="0" applyBorder="0"/>
    <xf numFmtId="0" fontId="12" fillId="0" borderId="0"/>
    <xf numFmtId="0" fontId="28" fillId="0" borderId="0" applyNumberFormat="0" applyFill="0" applyBorder="0" applyAlignment="0" applyProtection="0"/>
  </cellStyleXfs>
  <cellXfs count="204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/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/>
    </xf>
    <xf numFmtId="0" fontId="3" fillId="0" borderId="0" xfId="0" applyFont="1" applyBorder="1"/>
    <xf numFmtId="1" fontId="3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left"/>
    </xf>
    <xf numFmtId="3" fontId="3" fillId="0" borderId="0" xfId="0" applyNumberFormat="1" applyFont="1" applyAlignment="1">
      <alignment horizontal="left" indent="1"/>
    </xf>
    <xf numFmtId="3" fontId="3" fillId="0" borderId="0" xfId="0" applyNumberFormat="1" applyFont="1" applyAlignment="1">
      <alignment horizontal="left"/>
    </xf>
    <xf numFmtId="3" fontId="3" fillId="0" borderId="0" xfId="0" applyNumberFormat="1" applyFont="1" applyAlignment="1">
      <alignment horizontal="left" indent="2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left" indent="1"/>
    </xf>
    <xf numFmtId="1" fontId="4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166" fontId="4" fillId="0" borderId="0" xfId="0" applyNumberFormat="1" applyFont="1"/>
    <xf numFmtId="3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166" fontId="4" fillId="0" borderId="0" xfId="0" applyNumberFormat="1" applyFont="1" applyBorder="1"/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 indent="1"/>
    </xf>
    <xf numFmtId="165" fontId="4" fillId="0" borderId="0" xfId="0" applyNumberFormat="1" applyFont="1" applyAlignment="1">
      <alignment horizontal="right"/>
    </xf>
    <xf numFmtId="0" fontId="7" fillId="0" borderId="0" xfId="1" applyFont="1" applyAlignment="1"/>
    <xf numFmtId="0" fontId="8" fillId="0" borderId="0" xfId="0" applyFont="1"/>
    <xf numFmtId="0" fontId="9" fillId="0" borderId="0" xfId="0" applyFont="1" applyAlignment="1"/>
    <xf numFmtId="0" fontId="6" fillId="0" borderId="0" xfId="0" applyFont="1" applyAlignment="1"/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/>
    </xf>
    <xf numFmtId="49" fontId="3" fillId="0" borderId="0" xfId="0" applyNumberFormat="1" applyFont="1"/>
    <xf numFmtId="49" fontId="3" fillId="0" borderId="0" xfId="0" applyNumberFormat="1" applyFont="1" applyAlignment="1">
      <alignment horizontal="left" indent="1"/>
    </xf>
    <xf numFmtId="49" fontId="4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167" fontId="3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1" fillId="0" borderId="0" xfId="1" applyAlignment="1">
      <alignment vertical="center" wrapText="1"/>
    </xf>
    <xf numFmtId="3" fontId="3" fillId="0" borderId="0" xfId="0" applyNumberFormat="1" applyFont="1" applyAlignment="1">
      <alignment horizontal="left" wrapText="1" indent="1"/>
    </xf>
    <xf numFmtId="0" fontId="12" fillId="0" borderId="0" xfId="4"/>
    <xf numFmtId="0" fontId="12" fillId="0" borderId="0" xfId="4" applyProtection="1"/>
    <xf numFmtId="0" fontId="16" fillId="0" borderId="0" xfId="4" applyFont="1" applyProtection="1"/>
    <xf numFmtId="0" fontId="18" fillId="0" borderId="0" xfId="4" applyFont="1" applyProtection="1">
      <protection locked="0"/>
    </xf>
    <xf numFmtId="0" fontId="3" fillId="0" borderId="0" xfId="4" applyFont="1" applyProtection="1"/>
    <xf numFmtId="0" fontId="8" fillId="0" borderId="0" xfId="4" applyFont="1" applyProtection="1"/>
    <xf numFmtId="0" fontId="19" fillId="0" borderId="0" xfId="4" applyFont="1" applyAlignment="1" applyProtection="1">
      <alignment vertical="top" wrapText="1"/>
      <protection locked="0"/>
    </xf>
    <xf numFmtId="0" fontId="20" fillId="0" borderId="0" xfId="4" applyFont="1" applyAlignment="1" applyProtection="1">
      <alignment wrapText="1"/>
      <protection locked="0"/>
    </xf>
    <xf numFmtId="0" fontId="9" fillId="0" borderId="0" xfId="4" applyFont="1" applyAlignment="1" applyProtection="1">
      <alignment wrapText="1"/>
      <protection locked="0"/>
    </xf>
    <xf numFmtId="0" fontId="2" fillId="0" borderId="0" xfId="2" applyAlignment="1" applyProtection="1">
      <alignment wrapText="1"/>
    </xf>
    <xf numFmtId="0" fontId="2" fillId="0" borderId="0" xfId="2" applyProtection="1"/>
    <xf numFmtId="0" fontId="6" fillId="0" borderId="0" xfId="2" applyFont="1" applyAlignment="1" applyProtection="1">
      <alignment wrapText="1"/>
    </xf>
    <xf numFmtId="0" fontId="21" fillId="0" borderId="0" xfId="2" applyFont="1" applyProtection="1"/>
    <xf numFmtId="0" fontId="3" fillId="0" borderId="0" xfId="4" applyFont="1" applyProtection="1">
      <protection locked="0"/>
    </xf>
    <xf numFmtId="0" fontId="3" fillId="0" borderId="0" xfId="2" applyFont="1" applyProtection="1"/>
    <xf numFmtId="0" fontId="3" fillId="0" borderId="0" xfId="2" applyFont="1" applyProtection="1">
      <protection locked="0"/>
    </xf>
    <xf numFmtId="0" fontId="21" fillId="0" borderId="0" xfId="2" applyFont="1" applyAlignment="1" applyProtection="1">
      <alignment vertical="center"/>
    </xf>
    <xf numFmtId="0" fontId="3" fillId="0" borderId="0" xfId="2" applyFont="1" applyAlignment="1" applyProtection="1">
      <alignment vertical="center"/>
    </xf>
    <xf numFmtId="0" fontId="21" fillId="0" borderId="0" xfId="2" applyFont="1" applyAlignment="1" applyProtection="1">
      <alignment horizontal="left" vertical="center"/>
    </xf>
    <xf numFmtId="0" fontId="3" fillId="0" borderId="0" xfId="2" applyFont="1" applyAlignment="1" applyProtection="1">
      <alignment horizontal="left" vertical="center"/>
    </xf>
    <xf numFmtId="0" fontId="4" fillId="0" borderId="0" xfId="2" applyFont="1" applyAlignment="1" applyProtection="1">
      <alignment vertical="center"/>
    </xf>
    <xf numFmtId="0" fontId="2" fillId="0" borderId="0" xfId="2" applyAlignment="1" applyProtection="1">
      <alignment vertical="center"/>
    </xf>
    <xf numFmtId="0" fontId="22" fillId="0" borderId="0" xfId="2" applyFont="1" applyAlignment="1" applyProtection="1">
      <alignment vertical="center"/>
    </xf>
    <xf numFmtId="0" fontId="3" fillId="0" borderId="0" xfId="2" applyFont="1" applyAlignment="1" applyProtection="1">
      <alignment vertical="center"/>
      <protection locked="0"/>
    </xf>
    <xf numFmtId="0" fontId="23" fillId="0" borderId="0" xfId="1" applyFont="1" applyProtection="1"/>
    <xf numFmtId="0" fontId="17" fillId="0" borderId="0" xfId="4" applyFont="1" applyAlignment="1"/>
    <xf numFmtId="0" fontId="6" fillId="0" borderId="0" xfId="4" applyFont="1"/>
    <xf numFmtId="0" fontId="6" fillId="0" borderId="0" xfId="4" applyFont="1" applyAlignment="1">
      <alignment horizontal="left"/>
    </xf>
    <xf numFmtId="0" fontId="3" fillId="0" borderId="0" xfId="4" applyFont="1" applyAlignment="1">
      <alignment horizontal="right"/>
    </xf>
    <xf numFmtId="0" fontId="27" fillId="0" borderId="0" xfId="1" applyFont="1"/>
    <xf numFmtId="0" fontId="28" fillId="0" borderId="0" xfId="5" applyFont="1" applyAlignment="1">
      <alignment horizontal="left"/>
    </xf>
    <xf numFmtId="0" fontId="27" fillId="0" borderId="0" xfId="5" applyFont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0" fontId="9" fillId="0" borderId="0" xfId="4" applyFont="1" applyProtection="1">
      <protection locked="0"/>
    </xf>
    <xf numFmtId="0" fontId="28" fillId="0" borderId="0" xfId="1" applyFont="1" applyAlignment="1">
      <alignment horizontal="left"/>
    </xf>
    <xf numFmtId="168" fontId="28" fillId="0" borderId="0" xfId="5" applyNumberFormat="1" applyFont="1"/>
    <xf numFmtId="0" fontId="1" fillId="0" borderId="0" xfId="1" applyFont="1" applyFill="1"/>
    <xf numFmtId="0" fontId="29" fillId="0" borderId="0" xfId="4" applyFont="1" applyAlignment="1">
      <alignment horizontal="left"/>
    </xf>
    <xf numFmtId="0" fontId="28" fillId="0" borderId="0" xfId="4" applyFont="1"/>
    <xf numFmtId="0" fontId="1" fillId="0" borderId="0" xfId="1" applyFont="1" applyAlignment="1"/>
    <xf numFmtId="168" fontId="28" fillId="0" borderId="0" xfId="1" applyNumberFormat="1" applyFont="1"/>
    <xf numFmtId="168" fontId="28" fillId="0" borderId="0" xfId="1" applyNumberFormat="1" applyFont="1" applyFill="1" applyAlignment="1" applyProtection="1">
      <alignment horizontal="left"/>
      <protection locked="0"/>
    </xf>
    <xf numFmtId="0" fontId="28" fillId="0" borderId="0" xfId="4" applyFont="1" applyAlignment="1">
      <alignment horizontal="left"/>
    </xf>
    <xf numFmtId="0" fontId="28" fillId="0" borderId="0" xfId="1" applyNumberFormat="1" applyFont="1" applyFill="1" applyAlignment="1" applyProtection="1">
      <alignment horizontal="left"/>
      <protection locked="0"/>
    </xf>
    <xf numFmtId="0" fontId="6" fillId="0" borderId="0" xfId="4" applyFont="1" applyFill="1"/>
    <xf numFmtId="0" fontId="6" fillId="0" borderId="0" xfId="4" applyFont="1" applyFill="1" applyAlignment="1">
      <alignment horizontal="left"/>
    </xf>
    <xf numFmtId="0" fontId="27" fillId="0" borderId="0" xfId="1" applyFont="1" applyFill="1"/>
    <xf numFmtId="0" fontId="28" fillId="0" borderId="0" xfId="5"/>
    <xf numFmtId="0" fontId="6" fillId="0" borderId="0" xfId="4" applyFont="1" applyFill="1" applyAlignment="1" applyProtection="1">
      <alignment horizontal="left"/>
      <protection locked="0"/>
    </xf>
    <xf numFmtId="0" fontId="9" fillId="0" borderId="0" xfId="4" applyNumberFormat="1" applyFont="1" applyFill="1" applyAlignment="1" applyProtection="1">
      <alignment horizontal="left"/>
      <protection locked="0"/>
    </xf>
    <xf numFmtId="0" fontId="27" fillId="0" borderId="0" xfId="1" applyFont="1" applyFill="1" applyAlignment="1" applyProtection="1">
      <alignment horizontal="right"/>
      <protection locked="0"/>
    </xf>
    <xf numFmtId="0" fontId="1" fillId="0" borderId="0" xfId="1" applyFont="1" applyFill="1" applyAlignment="1" applyProtection="1">
      <alignment horizontal="right"/>
      <protection locked="0"/>
    </xf>
    <xf numFmtId="0" fontId="28" fillId="0" borderId="0" xfId="4" applyFont="1" applyFill="1" applyAlignment="1" applyProtection="1">
      <alignment horizontal="left"/>
      <protection locked="0"/>
    </xf>
    <xf numFmtId="0" fontId="28" fillId="0" borderId="0" xfId="4" applyNumberFormat="1" applyFont="1" applyFill="1" applyAlignment="1" applyProtection="1">
      <alignment horizontal="left"/>
      <protection locked="0"/>
    </xf>
    <xf numFmtId="0" fontId="1" fillId="0" borderId="0" xfId="1"/>
    <xf numFmtId="0" fontId="28" fillId="0" borderId="0" xfId="1" applyFont="1"/>
    <xf numFmtId="0" fontId="28" fillId="0" borderId="0" xfId="1" applyFont="1" applyFill="1" applyAlignment="1" applyProtection="1">
      <alignment horizontal="left"/>
      <protection locked="0"/>
    </xf>
    <xf numFmtId="0" fontId="1" fillId="0" borderId="0" xfId="1" applyFill="1" applyAlignment="1" applyProtection="1">
      <alignment horizontal="right"/>
      <protection locked="0"/>
    </xf>
    <xf numFmtId="0" fontId="1" fillId="0" borderId="0" xfId="1" applyFont="1"/>
    <xf numFmtId="0" fontId="9" fillId="0" borderId="0" xfId="4" applyFont="1" applyFill="1" applyAlignment="1">
      <alignment wrapText="1"/>
    </xf>
    <xf numFmtId="0" fontId="9" fillId="0" borderId="0" xfId="4" applyFont="1" applyAlignment="1">
      <alignment wrapText="1"/>
    </xf>
    <xf numFmtId="0" fontId="29" fillId="0" borderId="0" xfId="4" applyFont="1"/>
    <xf numFmtId="0" fontId="1" fillId="0" borderId="0" xfId="4" applyFont="1"/>
    <xf numFmtId="0" fontId="9" fillId="0" borderId="0" xfId="4" applyFont="1"/>
    <xf numFmtId="0" fontId="9" fillId="0" borderId="0" xfId="2" applyFont="1" applyBorder="1"/>
    <xf numFmtId="0" fontId="30" fillId="0" borderId="0" xfId="2" applyFont="1"/>
    <xf numFmtId="0" fontId="9" fillId="0" borderId="0" xfId="2" applyFont="1"/>
    <xf numFmtId="0" fontId="2" fillId="0" borderId="0" xfId="2"/>
    <xf numFmtId="0" fontId="2" fillId="0" borderId="0" xfId="2" applyBorder="1" applyAlignment="1">
      <alignment horizontal="center" vertical="center" wrapText="1"/>
    </xf>
    <xf numFmtId="0" fontId="31" fillId="0" borderId="17" xfId="2" applyFont="1" applyBorder="1" applyAlignment="1">
      <alignment horizontal="center" vertical="center" wrapText="1"/>
    </xf>
    <xf numFmtId="0" fontId="31" fillId="0" borderId="18" xfId="2" applyFont="1" applyBorder="1" applyAlignment="1">
      <alignment horizontal="center" vertical="center" wrapText="1"/>
    </xf>
    <xf numFmtId="0" fontId="2" fillId="0" borderId="0" xfId="2" applyBorder="1" applyAlignment="1">
      <alignment horizontal="right" indent="1"/>
    </xf>
    <xf numFmtId="0" fontId="31" fillId="0" borderId="19" xfId="2" applyFont="1" applyBorder="1"/>
    <xf numFmtId="0" fontId="31" fillId="0" borderId="0" xfId="2" applyFont="1"/>
    <xf numFmtId="0" fontId="31" fillId="0" borderId="19" xfId="2" applyFont="1" applyBorder="1" applyAlignment="1">
      <alignment wrapText="1"/>
    </xf>
    <xf numFmtId="3" fontId="31" fillId="0" borderId="0" xfId="2" applyNumberFormat="1" applyFont="1" applyAlignment="1"/>
    <xf numFmtId="3" fontId="31" fillId="0" borderId="0" xfId="2" applyNumberFormat="1" applyFont="1" applyAlignment="1">
      <alignment horizontal="center"/>
    </xf>
    <xf numFmtId="0" fontId="30" fillId="0" borderId="0" xfId="2" applyFont="1" applyBorder="1"/>
    <xf numFmtId="169" fontId="30" fillId="0" borderId="0" xfId="2" applyNumberFormat="1" applyFont="1"/>
    <xf numFmtId="0" fontId="31" fillId="0" borderId="0" xfId="2" applyFont="1" applyBorder="1" applyAlignment="1">
      <alignment horizontal="center" vertical="center" wrapText="1"/>
    </xf>
    <xf numFmtId="0" fontId="31" fillId="0" borderId="0" xfId="2" applyFont="1" applyBorder="1"/>
    <xf numFmtId="0" fontId="31" fillId="0" borderId="0" xfId="2" applyFont="1" applyBorder="1" applyAlignment="1">
      <alignment wrapText="1"/>
    </xf>
    <xf numFmtId="0" fontId="2" fillId="0" borderId="0" xfId="2" applyBorder="1"/>
    <xf numFmtId="0" fontId="31" fillId="0" borderId="0" xfId="2" applyFont="1" applyBorder="1" applyAlignment="1">
      <alignment horizontal="left" indent="1"/>
    </xf>
    <xf numFmtId="0" fontId="1" fillId="0" borderId="0" xfId="1" applyAlignment="1"/>
    <xf numFmtId="0" fontId="6" fillId="0" borderId="0" xfId="0" applyFont="1" applyAlignment="1">
      <alignment horizontal="left"/>
    </xf>
    <xf numFmtId="0" fontId="1" fillId="0" borderId="0" xfId="1" applyAlignment="1">
      <alignment horizontal="center"/>
    </xf>
    <xf numFmtId="0" fontId="1" fillId="0" borderId="0" xfId="1" applyAlignment="1">
      <alignment vertical="top"/>
    </xf>
    <xf numFmtId="0" fontId="3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center"/>
    </xf>
    <xf numFmtId="0" fontId="3" fillId="0" borderId="5" xfId="0" applyFont="1" applyBorder="1" applyAlignment="1">
      <alignment horizontal="center"/>
    </xf>
    <xf numFmtId="49" fontId="1" fillId="0" borderId="0" xfId="1" applyNumberFormat="1" applyAlignment="1" applyProtection="1">
      <alignment wrapText="1"/>
      <protection locked="0"/>
    </xf>
    <xf numFmtId="3" fontId="32" fillId="0" borderId="0" xfId="0" applyNumberFormat="1" applyFont="1" applyAlignment="1">
      <alignment horizontal="right"/>
    </xf>
    <xf numFmtId="3" fontId="33" fillId="0" borderId="0" xfId="0" applyNumberFormat="1" applyFont="1" applyAlignment="1">
      <alignment horizontal="right"/>
    </xf>
    <xf numFmtId="165" fontId="34" fillId="0" borderId="0" xfId="0" applyNumberFormat="1" applyFont="1" applyBorder="1" applyAlignment="1">
      <alignment horizontal="right"/>
    </xf>
    <xf numFmtId="0" fontId="20" fillId="0" borderId="0" xfId="0" applyFont="1" applyFill="1" applyAlignment="1" applyProtection="1">
      <alignment wrapText="1"/>
      <protection locked="0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Protection="1"/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0" fontId="3" fillId="0" borderId="0" xfId="2" applyFont="1"/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3" fillId="0" borderId="0" xfId="4" applyFont="1" applyAlignment="1" applyProtection="1">
      <alignment horizontal="center" vertical="top" textRotation="180"/>
    </xf>
    <xf numFmtId="0" fontId="17" fillId="0" borderId="0" xfId="4" applyFont="1" applyAlignment="1" applyProtection="1">
      <alignment horizontal="center" vertical="top" textRotation="180"/>
    </xf>
    <xf numFmtId="0" fontId="22" fillId="0" borderId="0" xfId="2" applyFont="1" applyAlignment="1" applyProtection="1">
      <alignment horizontal="left" wrapText="1"/>
    </xf>
    <xf numFmtId="0" fontId="9" fillId="0" borderId="0" xfId="4" applyFont="1" applyAlignment="1">
      <alignment horizontal="left"/>
    </xf>
    <xf numFmtId="0" fontId="24" fillId="0" borderId="0" xfId="4" applyFont="1" applyAlignment="1">
      <alignment horizontal="right" vertical="top" textRotation="180"/>
    </xf>
    <xf numFmtId="0" fontId="26" fillId="0" borderId="0" xfId="4" applyFont="1" applyAlignment="1">
      <alignment horizontal="right" vertical="top" textRotation="180"/>
    </xf>
    <xf numFmtId="0" fontId="30" fillId="0" borderId="0" xfId="2" applyFont="1" applyBorder="1" applyAlignment="1">
      <alignment horizontal="center" wrapText="1"/>
    </xf>
    <xf numFmtId="0" fontId="1" fillId="0" borderId="0" xfId="1" applyAlignment="1"/>
    <xf numFmtId="0" fontId="30" fillId="0" borderId="16" xfId="2" applyFont="1" applyBorder="1" applyAlignment="1">
      <alignment horizontal="center"/>
    </xf>
    <xf numFmtId="0" fontId="30" fillId="0" borderId="16" xfId="2" applyFont="1" applyBorder="1" applyAlignment="1">
      <alignment horizontal="center" wrapText="1"/>
    </xf>
    <xf numFmtId="0" fontId="1" fillId="0" borderId="0" xfId="1" applyBorder="1" applyAlignment="1">
      <alignment horizontal="left" wrapText="1"/>
    </xf>
    <xf numFmtId="0" fontId="4" fillId="0" borderId="7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1" fillId="0" borderId="0" xfId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0" xfId="1" applyAlignment="1">
      <alignment horizontal="left" wrapText="1"/>
    </xf>
    <xf numFmtId="0" fontId="3" fillId="0" borderId="9" xfId="0" applyFont="1" applyBorder="1" applyAlignment="1">
      <alignment horizontal="center" vertical="center"/>
    </xf>
    <xf numFmtId="0" fontId="10" fillId="0" borderId="7" xfId="0" applyFont="1" applyBorder="1" applyAlignment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" fillId="0" borderId="0" xfId="1" applyAlignment="1">
      <alignment wrapText="1"/>
    </xf>
    <xf numFmtId="0" fontId="3" fillId="0" borderId="8" xfId="0" applyFont="1" applyBorder="1" applyAlignment="1">
      <alignment horizontal="center"/>
    </xf>
    <xf numFmtId="0" fontId="0" fillId="0" borderId="0" xfId="0" applyBorder="1"/>
    <xf numFmtId="0" fontId="3" fillId="0" borderId="11" xfId="0" applyFont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/>
    </xf>
    <xf numFmtId="0" fontId="4" fillId="0" borderId="0" xfId="0" applyFont="1" applyBorder="1"/>
  </cellXfs>
  <cellStyles count="6">
    <cellStyle name="Besuchter Hyperlink" xfId="5" builtinId="9"/>
    <cellStyle name="Hyperlink" xfId="1" builtinId="8"/>
    <cellStyle name="Standard" xfId="0" builtinId="0"/>
    <cellStyle name="Standard 2" xfId="2"/>
    <cellStyle name="Standard 3" xfId="4"/>
    <cellStyle name="Tab_Datenkörper_ab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67168639157043"/>
          <c:y val="7.1111111111111111E-2"/>
          <c:w val="0.86026897347865317"/>
          <c:h val="0.69944466316710407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'Grafiken1-2'!$W$3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2018*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2018*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2018*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2018*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SV</c:v>
                  </c:pt>
                  <c:pt idx="9">
                    <c:v>Extrahaushalt SV</c:v>
                  </c:pt>
                </c:lvl>
              </c:multiLvlStrCache>
            </c:multiLvlStrRef>
          </c:cat>
          <c:val>
            <c:numRef>
              <c:f>'Grafiken1-2'!$X$3:$AI$3</c:f>
              <c:numCache>
                <c:formatCode>#,##0;\ \–\ #,##0</c:formatCode>
                <c:ptCount val="12"/>
                <c:pt idx="0">
                  <c:v>1085676.486</c:v>
                </c:pt>
                <c:pt idx="1">
                  <c:v>1523491.5819999999</c:v>
                </c:pt>
                <c:pt idx="2">
                  <c:v>1438413.406</c:v>
                </c:pt>
                <c:pt idx="3">
                  <c:v>578079.17000000004</c:v>
                </c:pt>
                <c:pt idx="4">
                  <c:v>664327.20700000005</c:v>
                </c:pt>
                <c:pt idx="5">
                  <c:v>472827.96500000003</c:v>
                </c:pt>
                <c:pt idx="6">
                  <c:v>18033.499</c:v>
                </c:pt>
                <c:pt idx="7">
                  <c:v>42725.173999999999</c:v>
                </c:pt>
                <c:pt idx="8">
                  <c:v>21350.807000000001</c:v>
                </c:pt>
                <c:pt idx="9">
                  <c:v>4548310.8720000004</c:v>
                </c:pt>
                <c:pt idx="10">
                  <c:v>7106710.0429999996</c:v>
                </c:pt>
                <c:pt idx="11">
                  <c:v>5618175.6710000001</c:v>
                </c:pt>
              </c:numCache>
            </c:numRef>
          </c:val>
        </c:ser>
        <c:ser>
          <c:idx val="5"/>
          <c:order val="1"/>
          <c:tx>
            <c:strRef>
              <c:f>'Grafiken1-2'!$W$4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2018*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2018*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2018*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2018*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SV</c:v>
                  </c:pt>
                  <c:pt idx="9">
                    <c:v>Extrahaushalt SV</c:v>
                  </c:pt>
                </c:lvl>
              </c:multiLvlStrCache>
            </c:multiLvlStrRef>
          </c:cat>
          <c:val>
            <c:numRef>
              <c:f>'Grafiken1-2'!$X$4:$AI$4</c:f>
              <c:numCache>
                <c:formatCode>#,##0;\ \–\ #,##0</c:formatCode>
                <c:ptCount val="12"/>
                <c:pt idx="0">
                  <c:v>149.85900000000001</c:v>
                </c:pt>
                <c:pt idx="1">
                  <c:v>153.39400000000001</c:v>
                </c:pt>
                <c:pt idx="2">
                  <c:v>6293.6049999999996</c:v>
                </c:pt>
                <c:pt idx="3">
                  <c:v>403006.38799999998</c:v>
                </c:pt>
                <c:pt idx="4">
                  <c:v>501267.67499999999</c:v>
                </c:pt>
                <c:pt idx="5">
                  <c:v>595509.40700000001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4630613.3899999997</c:v>
                </c:pt>
                <c:pt idx="10">
                  <c:v>5543416.7419999996</c:v>
                </c:pt>
                <c:pt idx="11">
                  <c:v>6760659.9749999996</c:v>
                </c:pt>
              </c:numCache>
            </c:numRef>
          </c:val>
        </c:ser>
        <c:ser>
          <c:idx val="6"/>
          <c:order val="2"/>
          <c:tx>
            <c:strRef>
              <c:f>'Grafiken1-2'!$W$5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2018*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2018*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2018*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2018*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SV</c:v>
                  </c:pt>
                  <c:pt idx="9">
                    <c:v>Extrahaushalt SV</c:v>
                  </c:pt>
                </c:lvl>
              </c:multiLvlStrCache>
            </c:multiLvlStrRef>
          </c:cat>
          <c:val>
            <c:numRef>
              <c:f>'Grafiken1-2'!$X$5:$AI$5</c:f>
              <c:numCache>
                <c:formatCode>#,##0;\ \–\ #,##0</c:formatCode>
                <c:ptCount val="12"/>
                <c:pt idx="0">
                  <c:v>3830372.1630000002</c:v>
                </c:pt>
                <c:pt idx="1">
                  <c:v>3551012.554</c:v>
                </c:pt>
                <c:pt idx="2">
                  <c:v>3662811.841</c:v>
                </c:pt>
                <c:pt idx="3">
                  <c:v>5861.5249999999996</c:v>
                </c:pt>
                <c:pt idx="4">
                  <c:v>5487.7020000000002</c:v>
                </c:pt>
                <c:pt idx="5">
                  <c:v>4765.3980000000001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0"/>
          <c:order val="3"/>
          <c:tx>
            <c:strRef>
              <c:f>'Grafiken1-2'!$W$6</c:f>
              <c:strCache>
                <c:ptCount val="1"/>
                <c:pt idx="0">
                  <c:v>Sonstige Forderungen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2018*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2018*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2018*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2018*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SV</c:v>
                  </c:pt>
                  <c:pt idx="9">
                    <c:v>Extrahaushalt SV</c:v>
                  </c:pt>
                </c:lvl>
              </c:multiLvlStrCache>
            </c:multiLvlStrRef>
          </c:cat>
          <c:val>
            <c:numRef>
              <c:f>'Grafiken1-2'!$X$6:$AI$6</c:f>
              <c:numCache>
                <c:formatCode>#,##0;\ \–\ #,##0</c:formatCode>
                <c:ptCount val="12"/>
                <c:pt idx="0">
                  <c:v>3519260.534</c:v>
                </c:pt>
                <c:pt idx="1">
                  <c:v>3502231.8820000002</c:v>
                </c:pt>
                <c:pt idx="2">
                  <c:v>3079719.889</c:v>
                </c:pt>
                <c:pt idx="3">
                  <c:v>72259.562999999995</c:v>
                </c:pt>
                <c:pt idx="4">
                  <c:v>55292.832000000002</c:v>
                </c:pt>
                <c:pt idx="5">
                  <c:v>37815.802000000003</c:v>
                </c:pt>
                <c:pt idx="6">
                  <c:v>4236.18</c:v>
                </c:pt>
                <c:pt idx="7">
                  <c:v>9697.4539999999997</c:v>
                </c:pt>
                <c:pt idx="8">
                  <c:v>4679.1040000000003</c:v>
                </c:pt>
                <c:pt idx="9">
                  <c:v>30049.741000000002</c:v>
                </c:pt>
                <c:pt idx="10">
                  <c:v>28206.862000000001</c:v>
                </c:pt>
                <c:pt idx="11">
                  <c:v>28629.037</c:v>
                </c:pt>
              </c:numCache>
            </c:numRef>
          </c:val>
        </c:ser>
        <c:ser>
          <c:idx val="1"/>
          <c:order val="4"/>
          <c:tx>
            <c:strRef>
              <c:f>'Grafiken1-2'!$W$7</c:f>
              <c:strCache>
                <c:ptCount val="1"/>
                <c:pt idx="0">
                  <c:v>Finanzderivate</c:v>
                </c:pt>
              </c:strCache>
            </c:strRef>
          </c:tx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2018*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2018*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2018*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2018*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SV</c:v>
                  </c:pt>
                  <c:pt idx="9">
                    <c:v>Extrahaushalt SV</c:v>
                  </c:pt>
                </c:lvl>
              </c:multiLvlStrCache>
            </c:multiLvlStrRef>
          </c:cat>
          <c:val>
            <c:numRef>
              <c:f>'Grafiken1-2'!$X$7:$AI$7</c:f>
              <c:numCache>
                <c:formatCode>#,##0;\ \–\ 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06535168"/>
        <c:axId val="106557440"/>
      </c:barChart>
      <c:catAx>
        <c:axId val="10653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5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5574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de-DE" sz="800"/>
                  <a:t>Tausend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#,##0;\ \–\ 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35168"/>
        <c:crosses val="autoZero"/>
        <c:crossBetween val="between"/>
        <c:majorUnit val="100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4.9817739975698661E-2"/>
          <c:y val="0.89333377077865261"/>
          <c:w val="0.87698357267917448"/>
          <c:h val="0.106666229221347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25256096628698"/>
          <c:y val="9.6763430096763428E-2"/>
          <c:w val="0.8624982480952017"/>
          <c:h val="0.6894763529934133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'Grafiken1-2'!$W$10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2018*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2018*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2018*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2018*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SV</c:v>
                  </c:pt>
                  <c:pt idx="9">
                    <c:v>Extrahaushalt SV</c:v>
                  </c:pt>
                </c:lvl>
              </c:multiLvlStrCache>
            </c:multiLvlStrRef>
          </c:cat>
          <c:val>
            <c:numRef>
              <c:f>'Grafiken1-2'!$X$10:$AI$10</c:f>
              <c:numCache>
                <c:formatCode>#,##0;\ \–\ #,##0</c:formatCode>
                <c:ptCount val="12"/>
                <c:pt idx="0">
                  <c:v>203.86</c:v>
                </c:pt>
                <c:pt idx="1">
                  <c:v>0</c:v>
                </c:pt>
                <c:pt idx="2">
                  <c:v>0</c:v>
                </c:pt>
                <c:pt idx="3">
                  <c:v>376520.11800000002</c:v>
                </c:pt>
                <c:pt idx="4">
                  <c:v>350691.9</c:v>
                </c:pt>
                <c:pt idx="5">
                  <c:v>324332.15100000001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0"/>
          <c:order val="1"/>
          <c:tx>
            <c:strRef>
              <c:f>'Grafiken1-2'!$W$11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2018*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2018*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2018*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2018*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SV</c:v>
                  </c:pt>
                  <c:pt idx="9">
                    <c:v>Extrahaushalt SV</c:v>
                  </c:pt>
                </c:lvl>
              </c:multiLvlStrCache>
            </c:multiLvlStrRef>
          </c:cat>
          <c:val>
            <c:numRef>
              <c:f>'Grafiken1-2'!$X$11:$AI$11</c:f>
              <c:numCache>
                <c:formatCode>#,##0;\ \–\ #,##0</c:formatCode>
                <c:ptCount val="12"/>
                <c:pt idx="0">
                  <c:v>509655.50599999999</c:v>
                </c:pt>
                <c:pt idx="1">
                  <c:v>425509.93199999997</c:v>
                </c:pt>
                <c:pt idx="2">
                  <c:v>241979.087</c:v>
                </c:pt>
                <c:pt idx="3">
                  <c:v>2199971.6460000002</c:v>
                </c:pt>
                <c:pt idx="4">
                  <c:v>3340181.179</c:v>
                </c:pt>
                <c:pt idx="5">
                  <c:v>4489554.4740000004</c:v>
                </c:pt>
                <c:pt idx="6">
                  <c:v>262.72699999999998</c:v>
                </c:pt>
                <c:pt idx="7">
                  <c:v>584.26599999999996</c:v>
                </c:pt>
                <c:pt idx="8">
                  <c:v>289.75400000000002</c:v>
                </c:pt>
                <c:pt idx="9">
                  <c:v>15038.119000000001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2"/>
          <c:tx>
            <c:strRef>
              <c:f>'Grafiken1-2'!$W$14</c:f>
              <c:strCache>
                <c:ptCount val="1"/>
                <c:pt idx="0">
                  <c:v>Anteilsrechte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2018*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2018*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2018*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2018*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SV</c:v>
                  </c:pt>
                  <c:pt idx="9">
                    <c:v>Extrahaushalt SV</c:v>
                  </c:pt>
                </c:lvl>
              </c:multiLvlStrCache>
            </c:multiLvlStrRef>
          </c:cat>
          <c:val>
            <c:numRef>
              <c:f>'Grafiken1-2'!$X$14:$AI$14</c:f>
              <c:numCache>
                <c:formatCode>#,##0;\ \–\ #,##0</c:formatCode>
                <c:ptCount val="12"/>
                <c:pt idx="0">
                  <c:v>4571784.0250000004</c:v>
                </c:pt>
                <c:pt idx="1">
                  <c:v>4571782.5839999998</c:v>
                </c:pt>
                <c:pt idx="2">
                  <c:v>4571780.2139999997</c:v>
                </c:pt>
                <c:pt idx="3">
                  <c:v>138513.443</c:v>
                </c:pt>
                <c:pt idx="4">
                  <c:v>183565.90100000001</c:v>
                </c:pt>
                <c:pt idx="5">
                  <c:v>319.315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199065.394</c:v>
                </c:pt>
                <c:pt idx="10">
                  <c:v>110715.045</c:v>
                </c:pt>
                <c:pt idx="11">
                  <c:v>45853.752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09655552"/>
        <c:axId val="109657088"/>
      </c:barChart>
      <c:catAx>
        <c:axId val="10965555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9657088"/>
        <c:crosses val="autoZero"/>
        <c:auto val="1"/>
        <c:lblAlgn val="ctr"/>
        <c:lblOffset val="100"/>
        <c:noMultiLvlLbl val="0"/>
      </c:catAx>
      <c:valAx>
        <c:axId val="109657088"/>
        <c:scaling>
          <c:orientation val="minMax"/>
          <c:max val="10000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de-DE" sz="800" b="0">
                    <a:latin typeface="Arial" panose="020B0604020202020204" pitchFamily="34" charset="0"/>
                    <a:cs typeface="Arial" panose="020B0604020202020204" pitchFamily="34" charset="0"/>
                  </a:rPr>
                  <a:t>Tausend EUR</a:t>
                </a:r>
              </a:p>
            </c:rich>
          </c:tx>
          <c:layout>
            <c:manualLayout>
              <c:xMode val="edge"/>
              <c:yMode val="edge"/>
              <c:x val="0"/>
              <c:y val="3.3593698685562209E-2"/>
            </c:manualLayout>
          </c:layout>
          <c:overlay val="0"/>
        </c:title>
        <c:numFmt formatCode="#,##0;\ \–\ #,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9655552"/>
        <c:crosses val="autoZero"/>
        <c:crossBetween val="between"/>
        <c:majorUnit val="1000000"/>
      </c:val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5.1894127615116074E-2"/>
          <c:y val="0.92710847330269908"/>
          <c:w val="0.87800786127462227"/>
          <c:h val="4.9534836673944288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-7.1493006867292277E-2"/>
                  <c:y val="-0.11656581849424509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21042138568295402"/>
                  <c:y val="-2.445109780439121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449681803473191E-2"/>
                  <c:y val="6.572917157810363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9289361090137709E-2"/>
                  <c:y val="7.315028735180559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5774817531370221E-2"/>
                  <c:y val="8.3166999334664002E-4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aseline="0">
                    <a:solidFill>
                      <a:schemeClr val="tx1"/>
                    </a:solidFill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multiLvlStrRef>
              <c:f>('3'!$E$3:$G$5,'3'!$J$3:$K$5)</c:f>
              <c:multiLvlStrCache>
                <c:ptCount val="5"/>
                <c:lvl>
                  <c:pt idx="2">
                    <c:v>zusammen</c:v>
                  </c:pt>
                </c:lvl>
                <c:lvl>
                  <c:pt idx="0">
                    <c:v>Bargeld und
Einlagen</c:v>
                  </c:pt>
                  <c:pt idx="1">
                    <c:v>Wertpapiere vom
nicht-öffentlichen
Bereich</c:v>
                  </c:pt>
                  <c:pt idx="2">
                    <c:v>Ausleihungen an nicht-öffentlichen Bereich</c:v>
                  </c:pt>
                  <c:pt idx="3">
                    <c:v>Forderungen gegenüber dem nicht-öffentlichen Bereich</c:v>
                  </c:pt>
                  <c:pt idx="4">
                    <c:v>Anteilsrechte an Einheiten außerhalb des Sektor Staat</c:v>
                  </c:pt>
                </c:lvl>
              </c:multiLvlStrCache>
            </c:multiLvlStrRef>
          </c:cat>
          <c:val>
            <c:numRef>
              <c:f>('3'!$E$14:$G$14,'3'!$J$14:$K$14)</c:f>
              <c:numCache>
                <c:formatCode>#,##0;\ \–\ #,##0</c:formatCode>
                <c:ptCount val="5"/>
                <c:pt idx="0">
                  <c:v>7550767.8490000004</c:v>
                </c:pt>
                <c:pt idx="1">
                  <c:v>7362462.9869999997</c:v>
                </c:pt>
                <c:pt idx="2">
                  <c:v>3667577.2390000001</c:v>
                </c:pt>
                <c:pt idx="3">
                  <c:v>3150843.8319999999</c:v>
                </c:pt>
                <c:pt idx="4">
                  <c:v>287775.49300000002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1"/>
              <c:layout>
                <c:manualLayout>
                  <c:x val="0.12271475081392437"/>
                  <c:y val="9.746332877980896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7548209366391185E-2"/>
                  <c:y val="1.1912359680018706E-1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Kernhaushalte der Sozial-versicherungen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7530678687703482E-2"/>
                  <c:y val="-6.497725795971409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Extrahaushalte der Sozial-versicherungen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('3'!$C$9:$C$10,'3'!$C$12:$C$13)</c:f>
              <c:strCache>
                <c:ptCount val="4"/>
                <c:pt idx="0">
                  <c:v>Kernhaushalt des Landes</c:v>
                </c:pt>
                <c:pt idx="1">
                  <c:v>Extrahaushalte des Landes</c:v>
                </c:pt>
                <c:pt idx="2">
                  <c:v>Kernhaushalte der Sozialversicherungen</c:v>
                </c:pt>
                <c:pt idx="3">
                  <c:v>Extrahaushalte der Sozialversicherungen</c:v>
                </c:pt>
              </c:strCache>
            </c:strRef>
          </c:cat>
          <c:val>
            <c:numRef>
              <c:f>('3'!$D$9:$D$10,'3'!$D$12:$D$13)</c:f>
              <c:numCache>
                <c:formatCode>#,##0;\ \–\ #,##0</c:formatCode>
                <c:ptCount val="4"/>
                <c:pt idx="0">
                  <c:v>8187244.5820000004</c:v>
                </c:pt>
                <c:pt idx="1">
                  <c:v>1305062.6000000001</c:v>
                </c:pt>
                <c:pt idx="2">
                  <c:v>26029.911</c:v>
                </c:pt>
                <c:pt idx="3">
                  <c:v>12501090.307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48"/>
      </c:pieChart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hyperlink" Target="#Inhaltsverzeichnis!A18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167640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403860</xdr:rowOff>
    </xdr:from>
    <xdr:to>
      <xdr:col>7</xdr:col>
      <xdr:colOff>723900</xdr:colOff>
      <xdr:row>31</xdr:row>
      <xdr:rowOff>152400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35</xdr:row>
      <xdr:rowOff>148590</xdr:rowOff>
    </xdr:from>
    <xdr:to>
      <xdr:col>7</xdr:col>
      <xdr:colOff>739140</xdr:colOff>
      <xdr:row>60</xdr:row>
      <xdr:rowOff>144780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4" name="Text 8"/>
        <xdr:cNvSpPr txBox="1">
          <a:spLocks noChangeArrowheads="1"/>
        </xdr:cNvSpPr>
      </xdr:nvSpPr>
      <xdr:spPr bwMode="auto">
        <a:xfrm>
          <a:off x="1188720" y="3048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6" name="Text 8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701040" y="30480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403860</xdr:colOff>
      <xdr:row>30</xdr:row>
      <xdr:rowOff>0</xdr:rowOff>
    </xdr:from>
    <xdr:to>
      <xdr:col>4</xdr:col>
      <xdr:colOff>579120</xdr:colOff>
      <xdr:row>56</xdr:row>
      <xdr:rowOff>53340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339090</xdr:colOff>
      <xdr:row>29</xdr:row>
      <xdr:rowOff>45720</xdr:rowOff>
    </xdr:from>
    <xdr:to>
      <xdr:col>11</xdr:col>
      <xdr:colOff>419100</xdr:colOff>
      <xdr:row>56</xdr:row>
      <xdr:rowOff>45720</xdr:rowOff>
    </xdr:to>
    <xdr:graphicFrame macro="">
      <xdr:nvGraphicFramePr>
        <xdr:cNvPr id="11" name="Diagramm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2034540</xdr:colOff>
          <xdr:row>40</xdr:row>
          <xdr:rowOff>22860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41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55" customWidth="1"/>
    <col min="2" max="2" width="0.6640625" style="55" customWidth="1"/>
    <col min="3" max="3" width="52" style="55" customWidth="1"/>
    <col min="4" max="4" width="5.5546875" style="55" bestFit="1" customWidth="1"/>
    <col min="5" max="16384" width="11.5546875" style="55"/>
  </cols>
  <sheetData>
    <row r="1" spans="1:4" ht="60" customHeight="1" x14ac:dyDescent="0.25">
      <c r="A1" s="54"/>
      <c r="D1" s="160" t="s">
        <v>59</v>
      </c>
    </row>
    <row r="2" spans="1:4" ht="40.200000000000003" customHeight="1" x14ac:dyDescent="0.55000000000000004">
      <c r="B2" s="56" t="s">
        <v>60</v>
      </c>
      <c r="D2" s="161"/>
    </row>
    <row r="3" spans="1:4" ht="34.799999999999997" x14ac:dyDescent="0.55000000000000004">
      <c r="B3" s="56" t="s">
        <v>61</v>
      </c>
      <c r="D3" s="161"/>
    </row>
    <row r="4" spans="1:4" ht="6.6" customHeight="1" x14ac:dyDescent="0.25">
      <c r="D4" s="161"/>
    </row>
    <row r="5" spans="1:4" ht="20.399999999999999" x14ac:dyDescent="0.35">
      <c r="C5" s="57" t="s">
        <v>126</v>
      </c>
      <c r="D5" s="161"/>
    </row>
    <row r="6" spans="1:4" s="58" customFormat="1" ht="34.950000000000003" customHeight="1" x14ac:dyDescent="0.2">
      <c r="D6" s="161"/>
    </row>
    <row r="7" spans="1:4" ht="103.8" customHeight="1" x14ac:dyDescent="0.25">
      <c r="A7" s="59"/>
      <c r="C7" s="60" t="s">
        <v>125</v>
      </c>
      <c r="D7" s="161"/>
    </row>
    <row r="8" spans="1:4" x14ac:dyDescent="0.25">
      <c r="D8" s="161"/>
    </row>
    <row r="9" spans="1:4" ht="15" x14ac:dyDescent="0.25">
      <c r="C9" s="150"/>
      <c r="D9" s="161"/>
    </row>
    <row r="10" spans="1:4" ht="7.2" customHeight="1" x14ac:dyDescent="0.25">
      <c r="D10" s="161"/>
    </row>
    <row r="11" spans="1:4" ht="15" x14ac:dyDescent="0.25">
      <c r="C11" s="61"/>
      <c r="D11" s="161"/>
    </row>
    <row r="12" spans="1:4" ht="66" customHeight="1" x14ac:dyDescent="0.25"/>
    <row r="13" spans="1:4" ht="36" customHeight="1" x14ac:dyDescent="0.25">
      <c r="C13" s="62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1.5546875" style="54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14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2034540</xdr:colOff>
                <xdr:row>40</xdr:row>
                <xdr:rowOff>22860</xdr:rowOff>
              </to>
            </anchor>
          </objectPr>
        </oleObject>
      </mc:Choice>
      <mc:Fallback>
        <oleObject progId="Word.Document.12" shapeId="61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63" customWidth="1"/>
    <col min="2" max="2" width="25.6640625" style="64" customWidth="1"/>
    <col min="3" max="3" width="15.6640625" style="64" customWidth="1"/>
    <col min="4" max="4" width="1.6640625" style="64" customWidth="1"/>
    <col min="5" max="5" width="25.6640625" style="64" customWidth="1"/>
    <col min="6" max="16384" width="11.44140625" style="64"/>
  </cols>
  <sheetData>
    <row r="3" spans="1:2" x14ac:dyDescent="0.25">
      <c r="B3" s="63"/>
    </row>
    <row r="4" spans="1:2" x14ac:dyDescent="0.25">
      <c r="B4" s="63"/>
    </row>
    <row r="5" spans="1:2" x14ac:dyDescent="0.25">
      <c r="B5" s="63"/>
    </row>
    <row r="6" spans="1:2" x14ac:dyDescent="0.25">
      <c r="B6" s="63"/>
    </row>
    <row r="7" spans="1:2" x14ac:dyDescent="0.25">
      <c r="B7" s="63"/>
    </row>
    <row r="8" spans="1:2" x14ac:dyDescent="0.25">
      <c r="B8" s="63"/>
    </row>
    <row r="9" spans="1:2" x14ac:dyDescent="0.25">
      <c r="B9" s="63"/>
    </row>
    <row r="10" spans="1:2" x14ac:dyDescent="0.25">
      <c r="B10" s="63"/>
    </row>
    <row r="11" spans="1:2" x14ac:dyDescent="0.25">
      <c r="B11" s="63"/>
    </row>
    <row r="12" spans="1:2" x14ac:dyDescent="0.25">
      <c r="B12" s="63"/>
    </row>
    <row r="13" spans="1:2" x14ac:dyDescent="0.25">
      <c r="B13" s="63"/>
    </row>
    <row r="14" spans="1:2" x14ac:dyDescent="0.25">
      <c r="B14" s="63"/>
    </row>
    <row r="15" spans="1:2" x14ac:dyDescent="0.25">
      <c r="B15" s="63"/>
    </row>
    <row r="16" spans="1:2" x14ac:dyDescent="0.25">
      <c r="A16" s="64"/>
      <c r="B16" s="63"/>
    </row>
    <row r="17" spans="1:3" x14ac:dyDescent="0.25">
      <c r="A17" s="64"/>
      <c r="B17" s="63"/>
    </row>
    <row r="18" spans="1:3" x14ac:dyDescent="0.25">
      <c r="A18" s="64"/>
      <c r="B18" s="63"/>
    </row>
    <row r="19" spans="1:3" x14ac:dyDescent="0.25">
      <c r="B19" s="65"/>
    </row>
    <row r="20" spans="1:3" x14ac:dyDescent="0.25">
      <c r="B20" s="63"/>
    </row>
    <row r="21" spans="1:3" x14ac:dyDescent="0.25">
      <c r="A21" s="66" t="s">
        <v>62</v>
      </c>
      <c r="B21" s="63"/>
    </row>
    <row r="23" spans="1:3" ht="11.1" customHeight="1" x14ac:dyDescent="0.25">
      <c r="A23" s="64"/>
      <c r="B23" s="66" t="s">
        <v>63</v>
      </c>
    </row>
    <row r="24" spans="1:3" ht="11.1" customHeight="1" x14ac:dyDescent="0.25">
      <c r="A24" s="64"/>
      <c r="B24" s="67" t="s">
        <v>127</v>
      </c>
    </row>
    <row r="25" spans="1:3" ht="11.1" customHeight="1" x14ac:dyDescent="0.25">
      <c r="A25" s="64"/>
      <c r="B25" s="55"/>
    </row>
    <row r="26" spans="1:3" ht="11.1" customHeight="1" x14ac:dyDescent="0.25">
      <c r="A26" s="64"/>
      <c r="B26" s="67" t="s">
        <v>64</v>
      </c>
    </row>
    <row r="27" spans="1:3" ht="11.1" customHeight="1" x14ac:dyDescent="0.25">
      <c r="A27" s="64"/>
      <c r="B27" s="67" t="s">
        <v>128</v>
      </c>
      <c r="C27" s="152"/>
    </row>
    <row r="28" spans="1:3" ht="11.1" customHeight="1" x14ac:dyDescent="0.25">
      <c r="A28" s="64"/>
      <c r="B28" s="68"/>
      <c r="C28" s="152"/>
    </row>
    <row r="29" spans="1:3" ht="11.1" customHeight="1" x14ac:dyDescent="0.25">
      <c r="A29" s="64"/>
      <c r="B29" s="66"/>
    </row>
    <row r="30" spans="1:3" ht="11.1" customHeight="1" x14ac:dyDescent="0.25">
      <c r="A30" s="64"/>
      <c r="B30" s="68"/>
    </row>
    <row r="31" spans="1:3" ht="11.1" customHeight="1" x14ac:dyDescent="0.25">
      <c r="A31" s="64"/>
      <c r="B31" s="68"/>
    </row>
    <row r="32" spans="1:3" ht="11.1" customHeight="1" x14ac:dyDescent="0.25">
      <c r="A32" s="64"/>
      <c r="B32" s="69"/>
    </row>
    <row r="33" spans="1:5" ht="80.400000000000006" customHeight="1" x14ac:dyDescent="0.25">
      <c r="A33" s="64"/>
    </row>
    <row r="34" spans="1:5" ht="10.95" customHeight="1" x14ac:dyDescent="0.25">
      <c r="A34" s="70" t="s">
        <v>65</v>
      </c>
      <c r="B34" s="71"/>
      <c r="C34" s="71"/>
      <c r="D34" s="72" t="s">
        <v>66</v>
      </c>
      <c r="E34" s="73"/>
    </row>
    <row r="35" spans="1:5" ht="10.95" customHeight="1" x14ac:dyDescent="0.25">
      <c r="A35" s="71"/>
      <c r="B35" s="71"/>
      <c r="C35" s="71"/>
      <c r="D35" s="73"/>
      <c r="E35" s="73"/>
    </row>
    <row r="36" spans="1:5" ht="10.95" customHeight="1" x14ac:dyDescent="0.25">
      <c r="A36" s="71"/>
      <c r="B36" s="74" t="s">
        <v>67</v>
      </c>
      <c r="C36" s="71"/>
      <c r="D36" s="73">
        <v>0</v>
      </c>
      <c r="E36" s="73" t="s">
        <v>68</v>
      </c>
    </row>
    <row r="37" spans="1:5" ht="10.95" customHeight="1" x14ac:dyDescent="0.25">
      <c r="A37" s="71"/>
      <c r="B37" s="71" t="s">
        <v>123</v>
      </c>
      <c r="C37" s="71"/>
      <c r="D37" s="71"/>
      <c r="E37" s="73" t="s">
        <v>69</v>
      </c>
    </row>
    <row r="38" spans="1:5" ht="10.95" customHeight="1" x14ac:dyDescent="0.25">
      <c r="A38" s="71"/>
      <c r="B38" s="71" t="s">
        <v>124</v>
      </c>
      <c r="C38" s="71"/>
      <c r="D38" s="71"/>
      <c r="E38" s="73" t="s">
        <v>70</v>
      </c>
    </row>
    <row r="39" spans="1:5" ht="10.95" customHeight="1" x14ac:dyDescent="0.25">
      <c r="A39" s="71"/>
      <c r="B39" s="71" t="s">
        <v>71</v>
      </c>
      <c r="C39" s="71"/>
      <c r="D39" s="73" t="s">
        <v>8</v>
      </c>
      <c r="E39" s="73" t="s">
        <v>72</v>
      </c>
    </row>
    <row r="40" spans="1:5" ht="10.95" customHeight="1" x14ac:dyDescent="0.25">
      <c r="A40" s="71"/>
      <c r="B40" s="71" t="s">
        <v>73</v>
      </c>
      <c r="C40" s="71"/>
      <c r="D40" s="73" t="s">
        <v>74</v>
      </c>
      <c r="E40" s="73" t="s">
        <v>75</v>
      </c>
    </row>
    <row r="41" spans="1:5" ht="10.95" customHeight="1" x14ac:dyDescent="0.25">
      <c r="A41" s="71"/>
      <c r="B41" s="74"/>
      <c r="C41" s="75"/>
      <c r="D41" s="73" t="s">
        <v>76</v>
      </c>
      <c r="E41" s="73" t="s">
        <v>77</v>
      </c>
    </row>
    <row r="42" spans="1:5" ht="10.95" customHeight="1" x14ac:dyDescent="0.25">
      <c r="A42" s="71"/>
      <c r="B42" s="71" t="s">
        <v>78</v>
      </c>
      <c r="C42" s="75"/>
      <c r="D42" s="73" t="s">
        <v>79</v>
      </c>
      <c r="E42" s="73" t="s">
        <v>80</v>
      </c>
    </row>
    <row r="43" spans="1:5" ht="10.95" customHeight="1" x14ac:dyDescent="0.25">
      <c r="A43" s="71"/>
      <c r="B43" s="71" t="s">
        <v>81</v>
      </c>
      <c r="C43" s="75"/>
      <c r="D43" s="73" t="s">
        <v>82</v>
      </c>
      <c r="E43" s="73" t="s">
        <v>83</v>
      </c>
    </row>
    <row r="44" spans="1:5" ht="10.95" customHeight="1" x14ac:dyDescent="0.25">
      <c r="A44" s="75"/>
      <c r="B44" s="76"/>
      <c r="C44" s="75"/>
      <c r="D44" s="71"/>
      <c r="E44" s="73" t="s">
        <v>84</v>
      </c>
    </row>
    <row r="45" spans="1:5" ht="10.95" customHeight="1" x14ac:dyDescent="0.25">
      <c r="A45" s="75"/>
      <c r="B45" s="76"/>
      <c r="C45" s="75"/>
      <c r="D45" s="73" t="s">
        <v>85</v>
      </c>
      <c r="E45" s="73" t="s">
        <v>86</v>
      </c>
    </row>
    <row r="46" spans="1:5" ht="10.95" customHeight="1" x14ac:dyDescent="0.25">
      <c r="A46" s="75"/>
      <c r="B46" s="76"/>
      <c r="C46" s="75"/>
      <c r="D46" s="73" t="s">
        <v>87</v>
      </c>
      <c r="E46" s="73" t="s">
        <v>88</v>
      </c>
    </row>
    <row r="47" spans="1:5" ht="10.95" customHeight="1" x14ac:dyDescent="0.25">
      <c r="A47" s="75"/>
      <c r="B47" s="76"/>
      <c r="C47" s="75"/>
      <c r="D47" s="73"/>
      <c r="E47" s="73"/>
    </row>
    <row r="48" spans="1:5" ht="10.95" customHeight="1" x14ac:dyDescent="0.25">
      <c r="A48" s="75"/>
      <c r="B48" s="76"/>
      <c r="C48" s="75"/>
      <c r="D48" s="73" t="s">
        <v>89</v>
      </c>
      <c r="E48" s="73" t="s">
        <v>90</v>
      </c>
    </row>
    <row r="49" spans="1:5" ht="10.95" customHeight="1" x14ac:dyDescent="0.25">
      <c r="A49" s="75"/>
      <c r="B49" s="76"/>
      <c r="C49" s="75"/>
      <c r="D49" s="71"/>
      <c r="E49" s="73"/>
    </row>
    <row r="50" spans="1:5" ht="10.95" customHeight="1" x14ac:dyDescent="0.25">
      <c r="A50" s="75"/>
      <c r="B50" s="76"/>
      <c r="C50" s="75"/>
      <c r="D50" s="151"/>
      <c r="E50" s="73"/>
    </row>
    <row r="51" spans="1:5" ht="10.95" customHeight="1" x14ac:dyDescent="0.25">
      <c r="A51" s="71"/>
      <c r="B51" s="74" t="s">
        <v>91</v>
      </c>
      <c r="C51" s="75"/>
    </row>
    <row r="52" spans="1:5" ht="10.95" customHeight="1" x14ac:dyDescent="0.25">
      <c r="A52" s="71"/>
      <c r="B52" s="77" t="s">
        <v>129</v>
      </c>
      <c r="C52" s="75"/>
    </row>
    <row r="53" spans="1:5" ht="10.95" customHeight="1" x14ac:dyDescent="0.25">
      <c r="A53" s="71"/>
      <c r="B53" s="77"/>
      <c r="C53" s="75"/>
    </row>
    <row r="54" spans="1:5" ht="30" customHeight="1" x14ac:dyDescent="0.25">
      <c r="A54" s="71"/>
      <c r="B54" s="77"/>
      <c r="C54" s="75"/>
    </row>
    <row r="55" spans="1:5" ht="18" customHeight="1" x14ac:dyDescent="0.25">
      <c r="A55" s="64"/>
      <c r="B55" s="162" t="s">
        <v>92</v>
      </c>
      <c r="C55" s="162"/>
      <c r="D55" s="162"/>
    </row>
    <row r="56" spans="1:5" ht="18" customHeight="1" x14ac:dyDescent="0.25">
      <c r="A56" s="75"/>
      <c r="B56" s="162"/>
      <c r="C56" s="162"/>
      <c r="D56" s="162"/>
    </row>
    <row r="57" spans="1:5" ht="10.95" customHeight="1" x14ac:dyDescent="0.25">
      <c r="A57" s="75"/>
      <c r="B57" s="78" t="s">
        <v>93</v>
      </c>
      <c r="C57" s="75"/>
    </row>
    <row r="58" spans="1:5" ht="10.95" customHeight="1" x14ac:dyDescent="0.25">
      <c r="A58" s="75"/>
      <c r="C58" s="7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sqref="A1:B1"/>
    </sheetView>
  </sheetViews>
  <sheetFormatPr baseColWidth="10" defaultRowHeight="12" x14ac:dyDescent="0.25"/>
  <cols>
    <col min="1" max="1" width="2.6640625" style="81" customWidth="1"/>
    <col min="2" max="2" width="79.109375" style="80" customWidth="1"/>
    <col min="3" max="3" width="2.6640625" style="117" customWidth="1"/>
    <col min="4" max="4" width="2.44140625" style="80" customWidth="1"/>
    <col min="5" max="5" width="9.5546875" style="80" customWidth="1"/>
    <col min="6" max="16384" width="11.5546875" style="80"/>
  </cols>
  <sheetData>
    <row r="1" spans="1:7" ht="100.2" customHeight="1" x14ac:dyDescent="0.4">
      <c r="A1" s="163" t="s">
        <v>94</v>
      </c>
      <c r="B1" s="163"/>
      <c r="C1" s="79"/>
      <c r="E1" s="164" t="s">
        <v>95</v>
      </c>
    </row>
    <row r="2" spans="1:7" ht="20.399999999999999" customHeight="1" x14ac:dyDescent="0.2">
      <c r="C2" s="82" t="s">
        <v>96</v>
      </c>
      <c r="E2" s="165"/>
    </row>
    <row r="3" spans="1:7" x14ac:dyDescent="0.25">
      <c r="C3" s="83"/>
      <c r="E3" s="165"/>
    </row>
    <row r="4" spans="1:7" ht="24" x14ac:dyDescent="0.25">
      <c r="A4" s="84"/>
      <c r="B4" s="146" t="s">
        <v>97</v>
      </c>
      <c r="C4" s="85"/>
      <c r="E4" s="165"/>
    </row>
    <row r="5" spans="1:7" x14ac:dyDescent="0.25">
      <c r="C5" s="86"/>
      <c r="E5" s="165"/>
    </row>
    <row r="6" spans="1:7" x14ac:dyDescent="0.25">
      <c r="B6" s="87" t="s">
        <v>98</v>
      </c>
      <c r="C6" s="86"/>
      <c r="E6" s="165"/>
    </row>
    <row r="7" spans="1:7" ht="12.75" customHeight="1" x14ac:dyDescent="0.25">
      <c r="A7" s="88">
        <v>1</v>
      </c>
      <c r="B7" s="89" t="s">
        <v>104</v>
      </c>
      <c r="C7" s="90">
        <v>4</v>
      </c>
      <c r="E7" s="165"/>
    </row>
    <row r="8" spans="1:7" ht="13.2" x14ac:dyDescent="0.25">
      <c r="A8" s="91"/>
      <c r="B8" s="92"/>
      <c r="C8" s="93"/>
    </row>
    <row r="9" spans="1:7" x14ac:dyDescent="0.25">
      <c r="A9" s="88">
        <v>2</v>
      </c>
      <c r="B9" s="94" t="s">
        <v>105</v>
      </c>
      <c r="C9" s="90">
        <v>4</v>
      </c>
    </row>
    <row r="10" spans="1:7" x14ac:dyDescent="0.25">
      <c r="A10" s="88"/>
      <c r="B10" s="95"/>
      <c r="C10" s="93"/>
    </row>
    <row r="11" spans="1:7" x14ac:dyDescent="0.25">
      <c r="A11" s="88">
        <v>3</v>
      </c>
      <c r="B11" s="97" t="s">
        <v>117</v>
      </c>
      <c r="C11" s="93"/>
    </row>
    <row r="12" spans="1:7" x14ac:dyDescent="0.25">
      <c r="A12" s="88"/>
      <c r="B12" s="94" t="s">
        <v>130</v>
      </c>
      <c r="C12" s="138">
        <v>8</v>
      </c>
    </row>
    <row r="13" spans="1:7" x14ac:dyDescent="0.25">
      <c r="A13" s="88"/>
      <c r="B13" s="95"/>
      <c r="C13" s="93"/>
    </row>
    <row r="14" spans="1:7" x14ac:dyDescent="0.25">
      <c r="A14" s="88">
        <v>4</v>
      </c>
      <c r="B14" s="97" t="s">
        <v>118</v>
      </c>
      <c r="C14" s="93"/>
    </row>
    <row r="15" spans="1:7" x14ac:dyDescent="0.25">
      <c r="A15" s="88"/>
      <c r="B15" s="94" t="s">
        <v>131</v>
      </c>
      <c r="C15" s="138">
        <v>9</v>
      </c>
    </row>
    <row r="16" spans="1:7" x14ac:dyDescent="0.25">
      <c r="A16" s="99"/>
      <c r="B16" s="98" t="s">
        <v>119</v>
      </c>
      <c r="C16" s="100"/>
      <c r="D16" s="98"/>
      <c r="G16" s="101"/>
    </row>
    <row r="17" spans="1:5" x14ac:dyDescent="0.25">
      <c r="A17" s="102"/>
      <c r="B17" s="103" t="s">
        <v>99</v>
      </c>
      <c r="C17" s="104"/>
      <c r="D17" s="98"/>
    </row>
    <row r="18" spans="1:5" ht="13.2" x14ac:dyDescent="0.25">
      <c r="A18" s="88">
        <v>1</v>
      </c>
      <c r="B18" s="97" t="s">
        <v>132</v>
      </c>
      <c r="C18" s="54"/>
      <c r="D18" s="98"/>
    </row>
    <row r="19" spans="1:5" x14ac:dyDescent="0.25">
      <c r="A19" s="88"/>
      <c r="B19" s="94" t="s">
        <v>106</v>
      </c>
      <c r="C19" s="105">
        <v>5</v>
      </c>
      <c r="D19" s="98"/>
    </row>
    <row r="20" spans="1:5" x14ac:dyDescent="0.25">
      <c r="A20" s="106"/>
      <c r="B20" s="107"/>
      <c r="C20" s="105"/>
      <c r="D20" s="98"/>
    </row>
    <row r="21" spans="1:5" x14ac:dyDescent="0.25">
      <c r="A21" s="88">
        <v>2</v>
      </c>
      <c r="B21" s="94" t="s">
        <v>133</v>
      </c>
      <c r="C21" s="108">
        <v>6</v>
      </c>
      <c r="D21" s="98"/>
    </row>
    <row r="22" spans="1:5" x14ac:dyDescent="0.25">
      <c r="A22" s="109"/>
      <c r="B22" s="94"/>
      <c r="C22" s="93"/>
      <c r="D22" s="98"/>
    </row>
    <row r="23" spans="1:5" x14ac:dyDescent="0.25">
      <c r="A23" s="110">
        <v>3</v>
      </c>
      <c r="B23" s="97" t="s">
        <v>134</v>
      </c>
      <c r="C23" s="105"/>
      <c r="D23" s="98"/>
    </row>
    <row r="24" spans="1:5" x14ac:dyDescent="0.25">
      <c r="A24" s="110"/>
      <c r="B24" s="94" t="s">
        <v>107</v>
      </c>
      <c r="C24" s="111">
        <v>8</v>
      </c>
      <c r="D24" s="98"/>
    </row>
    <row r="25" spans="1:5" x14ac:dyDescent="0.25">
      <c r="A25" s="106"/>
      <c r="B25" s="107"/>
      <c r="C25" s="105"/>
      <c r="D25" s="98"/>
    </row>
    <row r="26" spans="1:5" x14ac:dyDescent="0.25">
      <c r="A26" s="110">
        <v>4</v>
      </c>
      <c r="B26" s="97" t="s">
        <v>135</v>
      </c>
      <c r="C26" s="112"/>
      <c r="D26" s="113"/>
      <c r="E26" s="114"/>
    </row>
    <row r="27" spans="1:5" ht="13.2" x14ac:dyDescent="0.25">
      <c r="A27" s="115"/>
      <c r="B27" s="94" t="s">
        <v>108</v>
      </c>
      <c r="C27" s="108">
        <v>10</v>
      </c>
      <c r="D27" s="98"/>
    </row>
    <row r="28" spans="1:5" x14ac:dyDescent="0.25">
      <c r="A28" s="106"/>
      <c r="B28" s="107"/>
      <c r="C28" s="105"/>
      <c r="D28" s="98"/>
    </row>
    <row r="29" spans="1:5" x14ac:dyDescent="0.25">
      <c r="A29" s="110">
        <v>5</v>
      </c>
      <c r="B29" s="94" t="s">
        <v>109</v>
      </c>
      <c r="C29" s="108">
        <v>10</v>
      </c>
      <c r="D29" s="113"/>
    </row>
    <row r="30" spans="1:5" x14ac:dyDescent="0.25">
      <c r="A30" s="109"/>
      <c r="B30" s="109"/>
      <c r="C30" s="112"/>
      <c r="D30" s="98"/>
    </row>
    <row r="31" spans="1:5" x14ac:dyDescent="0.25">
      <c r="A31" s="110">
        <v>6</v>
      </c>
      <c r="B31" s="94" t="s">
        <v>100</v>
      </c>
      <c r="C31" s="111">
        <v>11</v>
      </c>
      <c r="D31" s="98"/>
    </row>
    <row r="32" spans="1:5" x14ac:dyDescent="0.25">
      <c r="A32" s="106"/>
      <c r="B32" s="107"/>
      <c r="C32" s="105"/>
      <c r="D32" s="98"/>
    </row>
    <row r="33" spans="1:4" x14ac:dyDescent="0.25">
      <c r="A33" s="96"/>
      <c r="B33" s="92"/>
      <c r="C33" s="116"/>
      <c r="D33" s="98"/>
    </row>
  </sheetData>
  <mergeCells count="2">
    <mergeCell ref="A1:B1"/>
    <mergeCell ref="E1:E7"/>
  </mergeCells>
  <hyperlinks>
    <hyperlink ref="A7" location="'Grafiken1-2'!A1" display="'Grafiken1-2'!A1"/>
    <hyperlink ref="C7" location="'Grafiken1-2'!A1" display="'Grafiken1-2'!A1"/>
    <hyperlink ref="A9" location="'Grafiken1-2'!A35" display="'Grafiken1-2'!A35"/>
    <hyperlink ref="B9" location="'Grafiken1-2'!A35" display="Finanzvermögen im Land Brandenburg beim öffentlichen Bereich sowie Anteilsrechte am 31.12."/>
    <hyperlink ref="A23" location="'3'!A1" display="'3'!A1"/>
    <hyperlink ref="B23" location="'3'!A1" display="Finanzvermögen gegenüber dem nicht-öffentlichen Bereich am 31.12.2015 nach"/>
    <hyperlink ref="B24" location="'3'!A1" display="Arten und Körperschaftsgruppen"/>
    <hyperlink ref="A26" location="'4  5'!A1" display="'4  5'!A1"/>
    <hyperlink ref="B26" location="'4  5'!A1" display="Finanzvermögen gegenüber dem öffentlichen Bereich am 31.12.2015 nach"/>
    <hyperlink ref="B7" location="'Grafiken1-2'!A1" display="Finanzvermögen im Land Brandenburg beim nicht-öffentlichen Bereich am 31.12."/>
    <hyperlink ref="C9" location="'Grafiken1-2'!A35" display="'Grafiken1-2'!A35"/>
    <hyperlink ref="B18" location="'1'!A1" display="Finanzvermögen am jeweils 31.12. der Jahre 2011 bis 2015 nach Körperschaftsgruppen"/>
    <hyperlink ref="A18" location="'1'!A1" display="'1'!A1"/>
    <hyperlink ref="A21" location="'2'!A1" display="'2'!A1"/>
    <hyperlink ref="B21" location="'2'!A1" display="Finanzvermögen nach Arten und Körperschaftsgruppen am 31. Dezember 2015"/>
    <hyperlink ref="C21" location="'2'!A1" display="'2'!A1"/>
    <hyperlink ref="C24" location="'3'!A1" display="'3'!A1"/>
    <hyperlink ref="C27" location="'4  5'!A1" display="'4  5'!A1"/>
    <hyperlink ref="A29" location="'4  5'!A24" display="'4  5'!A24"/>
    <hyperlink ref="B29" location="'4  5'!A24" display="Finanzvermögen nach Körperschaftsgruppen - Vorjahresvergleich"/>
    <hyperlink ref="C29" location="'4  5'!A24" display="'4  5'!A24"/>
    <hyperlink ref="A31" location="'6'!A1" display="'6'!A1"/>
    <hyperlink ref="B31" location="'6'!A1" display="Finanzvermögen nach Bereichen und Arten - Vorjahresvergleich"/>
    <hyperlink ref="C31" location="'6'!A1" display="'6'!A1"/>
    <hyperlink ref="B4" r:id="rId1" display="https://www.statistik-berlin-brandenburg.de/publikationen/Metadaten/MD_71411_2017.pdf"/>
    <hyperlink ref="C19" location="'1'!A1" display="'1'!A1"/>
    <hyperlink ref="B19" location="'1'!A1" display="und Körperschaftsgruppen"/>
    <hyperlink ref="B27" location="'4  5'!A1" display="Arten und Körperschaftsgruppen "/>
    <hyperlink ref="A11" location="'3'!A29" display="'3'!A29"/>
    <hyperlink ref="B11" location="'3'!A29" display="Anteile der Vermögensarten beim nicht öffentlichen Bereich am Finanzvermögen"/>
    <hyperlink ref="C12" location="'3'!A29" display="'3'!A29"/>
    <hyperlink ref="B12" location="'3'!A29" display="im Land Berlin am 31.12.2015"/>
    <hyperlink ref="A14" location="'3'!F29" display="'3'!F29"/>
    <hyperlink ref="B14" location="'3'!F29" display="Anteile der Körperschaftsgruppen am Finanzvermögen beim nicht-öffentlichen Bereich"/>
    <hyperlink ref="C15" location="'3'!F29" display="'3'!F29"/>
    <hyperlink ref="B15" location="'3'!F29" display="des Landes Berlin am 31.12.2015"/>
  </hyperlinks>
  <pageMargins left="0.59055118110236227" right="0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3"/>
  <sheetViews>
    <sheetView zoomScaleNormal="100" workbookViewId="0">
      <selection sqref="A1:H1"/>
    </sheetView>
  </sheetViews>
  <sheetFormatPr baseColWidth="10" defaultRowHeight="13.2" x14ac:dyDescent="0.25"/>
  <cols>
    <col min="1" max="21" width="11.5546875" style="121"/>
    <col min="22" max="22" width="11.44140625" style="136" customWidth="1"/>
    <col min="23" max="23" width="36.6640625" style="127" bestFit="1" customWidth="1"/>
    <col min="24" max="26" width="9.6640625" style="127" customWidth="1"/>
    <col min="27" max="32" width="9.109375" style="127" customWidth="1"/>
    <col min="33" max="34" width="9" style="121" customWidth="1"/>
    <col min="35" max="16384" width="11.5546875" style="121"/>
  </cols>
  <sheetData>
    <row r="1" spans="1:35" s="120" customFormat="1" ht="12" customHeight="1" x14ac:dyDescent="0.25">
      <c r="A1" s="167" t="s">
        <v>110</v>
      </c>
      <c r="B1" s="167"/>
      <c r="C1" s="167"/>
      <c r="D1" s="167"/>
      <c r="E1" s="167"/>
      <c r="F1" s="167"/>
      <c r="G1" s="167"/>
      <c r="H1" s="16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118"/>
      <c r="W1" s="119" t="s">
        <v>101</v>
      </c>
      <c r="X1" s="168" t="s">
        <v>102</v>
      </c>
      <c r="Y1" s="168"/>
      <c r="Z1" s="168"/>
      <c r="AA1" s="168" t="s">
        <v>103</v>
      </c>
      <c r="AB1" s="168"/>
      <c r="AC1" s="168"/>
      <c r="AD1" s="169" t="s">
        <v>164</v>
      </c>
      <c r="AE1" s="169"/>
      <c r="AF1" s="169"/>
      <c r="AG1" s="166" t="s">
        <v>163</v>
      </c>
      <c r="AH1" s="166"/>
      <c r="AI1" s="166"/>
    </row>
    <row r="2" spans="1:35" ht="12" customHeight="1" x14ac:dyDescent="0.25">
      <c r="V2" s="122"/>
      <c r="W2" s="123"/>
      <c r="X2" s="124">
        <v>2016</v>
      </c>
      <c r="Y2" s="124">
        <v>2017</v>
      </c>
      <c r="Z2" s="124" t="s">
        <v>155</v>
      </c>
      <c r="AA2" s="124">
        <v>2016</v>
      </c>
      <c r="AB2" s="124">
        <v>2017</v>
      </c>
      <c r="AC2" s="124" t="s">
        <v>155</v>
      </c>
      <c r="AD2" s="124">
        <v>2016</v>
      </c>
      <c r="AE2" s="124">
        <v>2017</v>
      </c>
      <c r="AF2" s="124" t="s">
        <v>155</v>
      </c>
      <c r="AG2" s="124">
        <v>2016</v>
      </c>
      <c r="AH2" s="124">
        <v>2017</v>
      </c>
      <c r="AI2" s="124" t="s">
        <v>155</v>
      </c>
    </row>
    <row r="3" spans="1:35" ht="12" customHeight="1" x14ac:dyDescent="0.25">
      <c r="V3" s="125"/>
      <c r="W3" s="126" t="s">
        <v>17</v>
      </c>
      <c r="X3" s="7">
        <v>1085676.486</v>
      </c>
      <c r="Y3" s="7">
        <v>1523491.5819999999</v>
      </c>
      <c r="Z3" s="7">
        <v>1438413.406</v>
      </c>
      <c r="AA3" s="7">
        <v>578079.17000000004</v>
      </c>
      <c r="AB3" s="7">
        <v>664327.20700000005</v>
      </c>
      <c r="AC3" s="7">
        <v>472827.96500000003</v>
      </c>
      <c r="AD3" s="7">
        <v>18033.499</v>
      </c>
      <c r="AE3" s="7">
        <v>42725.173999999999</v>
      </c>
      <c r="AF3" s="7">
        <v>21350.807000000001</v>
      </c>
      <c r="AG3" s="7">
        <v>4548310.8720000004</v>
      </c>
      <c r="AH3" s="7">
        <v>7106710.0429999996</v>
      </c>
      <c r="AI3" s="7">
        <v>5618175.6710000001</v>
      </c>
    </row>
    <row r="4" spans="1:35" ht="12" customHeight="1" x14ac:dyDescent="0.25">
      <c r="V4" s="125"/>
      <c r="W4" s="128" t="s">
        <v>21</v>
      </c>
      <c r="X4" s="7">
        <v>149.85900000000001</v>
      </c>
      <c r="Y4" s="7">
        <v>153.39400000000001</v>
      </c>
      <c r="Z4" s="7">
        <v>6293.6049999999996</v>
      </c>
      <c r="AA4" s="7">
        <v>403006.38799999998</v>
      </c>
      <c r="AB4" s="7">
        <v>501267.67499999999</v>
      </c>
      <c r="AC4" s="7">
        <v>595509.40700000001</v>
      </c>
      <c r="AD4" s="7" t="s">
        <v>8</v>
      </c>
      <c r="AE4" s="7" t="s">
        <v>8</v>
      </c>
      <c r="AF4" s="7" t="s">
        <v>8</v>
      </c>
      <c r="AG4" s="7">
        <v>4630613.3899999997</v>
      </c>
      <c r="AH4" s="7">
        <v>5543416.7419999996</v>
      </c>
      <c r="AI4" s="7">
        <v>6760659.9749999996</v>
      </c>
    </row>
    <row r="5" spans="1:35" ht="12" customHeight="1" x14ac:dyDescent="0.25">
      <c r="V5" s="125"/>
      <c r="W5" s="126" t="s">
        <v>27</v>
      </c>
      <c r="X5" s="7">
        <v>3830372.1630000002</v>
      </c>
      <c r="Y5" s="7">
        <v>3551012.554</v>
      </c>
      <c r="Z5" s="7">
        <v>3662811.841</v>
      </c>
      <c r="AA5" s="7">
        <v>5861.5249999999996</v>
      </c>
      <c r="AB5" s="7">
        <v>5487.7020000000002</v>
      </c>
      <c r="AC5" s="7">
        <v>4765.3980000000001</v>
      </c>
      <c r="AD5" s="7" t="s">
        <v>8</v>
      </c>
      <c r="AE5" s="7" t="s">
        <v>8</v>
      </c>
      <c r="AF5" s="7" t="s">
        <v>8</v>
      </c>
      <c r="AG5" s="7" t="s">
        <v>8</v>
      </c>
      <c r="AH5" s="7" t="s">
        <v>8</v>
      </c>
      <c r="AI5" s="7" t="s">
        <v>8</v>
      </c>
    </row>
    <row r="6" spans="1:35" ht="12" customHeight="1" x14ac:dyDescent="0.25">
      <c r="V6" s="125"/>
      <c r="W6" s="126" t="s">
        <v>33</v>
      </c>
      <c r="X6" s="7">
        <v>3519260.534</v>
      </c>
      <c r="Y6" s="7">
        <v>3502231.8820000002</v>
      </c>
      <c r="Z6" s="7">
        <v>3079719.889</v>
      </c>
      <c r="AA6" s="7">
        <v>72259.562999999995</v>
      </c>
      <c r="AB6" s="7">
        <v>55292.832000000002</v>
      </c>
      <c r="AC6" s="7">
        <v>37815.802000000003</v>
      </c>
      <c r="AD6" s="7">
        <v>4236.18</v>
      </c>
      <c r="AE6" s="7">
        <v>9697.4539999999997</v>
      </c>
      <c r="AF6" s="7">
        <v>4679.1040000000003</v>
      </c>
      <c r="AG6" s="7">
        <v>30049.741000000002</v>
      </c>
      <c r="AH6" s="7">
        <v>28206.862000000001</v>
      </c>
      <c r="AI6" s="7">
        <v>28629.037</v>
      </c>
    </row>
    <row r="7" spans="1:35" ht="12" customHeight="1" x14ac:dyDescent="0.25">
      <c r="V7" s="125"/>
      <c r="W7" s="126" t="s">
        <v>41</v>
      </c>
      <c r="X7" s="7" t="s">
        <v>8</v>
      </c>
      <c r="Y7" s="7" t="s">
        <v>8</v>
      </c>
      <c r="Z7" s="7" t="s">
        <v>8</v>
      </c>
      <c r="AA7" s="7" t="s">
        <v>8</v>
      </c>
      <c r="AB7" s="7" t="s">
        <v>8</v>
      </c>
      <c r="AC7" s="7" t="s">
        <v>8</v>
      </c>
      <c r="AD7" s="7" t="s">
        <v>8</v>
      </c>
      <c r="AE7" s="7" t="s">
        <v>8</v>
      </c>
      <c r="AF7" s="7" t="s">
        <v>8</v>
      </c>
      <c r="AG7" s="7" t="s">
        <v>8</v>
      </c>
      <c r="AH7" s="7" t="s">
        <v>8</v>
      </c>
      <c r="AI7" s="7" t="s">
        <v>8</v>
      </c>
    </row>
    <row r="8" spans="1:35" ht="12" customHeight="1" x14ac:dyDescent="0.25">
      <c r="V8" s="125"/>
      <c r="W8" s="126" t="s">
        <v>5</v>
      </c>
      <c r="X8" s="8">
        <v>8435459.0419999994</v>
      </c>
      <c r="Y8" s="8">
        <v>8576889.4120000005</v>
      </c>
      <c r="Z8" s="8">
        <v>8187244.5820000004</v>
      </c>
      <c r="AA8" s="8">
        <v>1059206.6459999999</v>
      </c>
      <c r="AB8" s="8">
        <v>1226375.416</v>
      </c>
      <c r="AC8" s="8">
        <v>1305062.6000000001</v>
      </c>
      <c r="AD8" s="8">
        <v>22269.679</v>
      </c>
      <c r="AE8" s="8">
        <v>52422.627999999997</v>
      </c>
      <c r="AF8" s="8">
        <v>26029.911</v>
      </c>
      <c r="AG8" s="8">
        <v>9208974.0030000005</v>
      </c>
      <c r="AH8" s="8">
        <v>12678333.647</v>
      </c>
      <c r="AI8" s="8">
        <v>12501090.307</v>
      </c>
    </row>
    <row r="9" spans="1:35" ht="12" customHeight="1" x14ac:dyDescent="0.25">
      <c r="V9" s="125"/>
      <c r="X9" s="129"/>
      <c r="Y9" s="8"/>
      <c r="Z9" s="129"/>
      <c r="AA9" s="129"/>
      <c r="AB9" s="8"/>
      <c r="AC9" s="129"/>
      <c r="AD9" s="129"/>
      <c r="AE9" s="8"/>
      <c r="AF9" s="129"/>
      <c r="AG9" s="129"/>
      <c r="AH9" s="8"/>
      <c r="AI9" s="129"/>
    </row>
    <row r="10" spans="1:35" ht="12" customHeight="1" x14ac:dyDescent="0.25">
      <c r="V10" s="125"/>
      <c r="W10" s="126" t="s">
        <v>34</v>
      </c>
      <c r="X10" s="7">
        <v>203.86</v>
      </c>
      <c r="Y10" s="7" t="s">
        <v>8</v>
      </c>
      <c r="Z10" s="7" t="s">
        <v>8</v>
      </c>
      <c r="AA10" s="7">
        <v>376520.11800000002</v>
      </c>
      <c r="AB10" s="7">
        <v>350691.9</v>
      </c>
      <c r="AC10" s="7">
        <v>324332.15100000001</v>
      </c>
      <c r="AD10" s="7" t="s">
        <v>8</v>
      </c>
      <c r="AE10" s="7" t="s">
        <v>8</v>
      </c>
      <c r="AF10" s="7" t="s">
        <v>8</v>
      </c>
      <c r="AG10" s="7" t="s">
        <v>8</v>
      </c>
      <c r="AH10" s="7" t="s">
        <v>8</v>
      </c>
      <c r="AI10" s="7" t="s">
        <v>8</v>
      </c>
    </row>
    <row r="11" spans="1:35" ht="12" customHeight="1" x14ac:dyDescent="0.25">
      <c r="V11" s="125"/>
      <c r="W11" s="126" t="s">
        <v>35</v>
      </c>
      <c r="X11" s="7">
        <v>509655.50599999999</v>
      </c>
      <c r="Y11" s="7">
        <v>425509.93199999997</v>
      </c>
      <c r="Z11" s="7">
        <v>241979.087</v>
      </c>
      <c r="AA11" s="7">
        <v>2199971.6460000002</v>
      </c>
      <c r="AB11" s="7">
        <v>3340181.179</v>
      </c>
      <c r="AC11" s="7">
        <v>4489554.4740000004</v>
      </c>
      <c r="AD11" s="7">
        <v>262.72699999999998</v>
      </c>
      <c r="AE11" s="7">
        <v>584.26599999999996</v>
      </c>
      <c r="AF11" s="7">
        <v>289.75400000000002</v>
      </c>
      <c r="AG11" s="7">
        <v>15038.119000000001</v>
      </c>
      <c r="AH11" s="7" t="s">
        <v>8</v>
      </c>
      <c r="AI11" s="7" t="s">
        <v>8</v>
      </c>
    </row>
    <row r="12" spans="1:35" ht="12" customHeight="1" x14ac:dyDescent="0.25">
      <c r="V12" s="125"/>
      <c r="W12" s="126" t="s">
        <v>5</v>
      </c>
      <c r="X12" s="8">
        <v>509859.36599999998</v>
      </c>
      <c r="Y12" s="8">
        <v>425509.93199999997</v>
      </c>
      <c r="Z12" s="8">
        <v>5016564.29</v>
      </c>
      <c r="AA12" s="8">
        <v>2576491.764</v>
      </c>
      <c r="AB12" s="8">
        <v>3690873.0789999999</v>
      </c>
      <c r="AC12" s="8">
        <v>4981399.1840000004</v>
      </c>
      <c r="AD12" s="8">
        <v>262.72699999999998</v>
      </c>
      <c r="AE12" s="8">
        <v>584.26599999999996</v>
      </c>
      <c r="AF12" s="8">
        <v>1397.2809999999999</v>
      </c>
      <c r="AG12" s="8">
        <v>15038.119000000001</v>
      </c>
      <c r="AH12" s="8" t="s">
        <v>8</v>
      </c>
      <c r="AI12" s="8">
        <v>47225.101000000002</v>
      </c>
    </row>
    <row r="13" spans="1:35" ht="12" customHeight="1" x14ac:dyDescent="0.25">
      <c r="V13" s="125"/>
      <c r="X13" s="130"/>
      <c r="Y13" s="8"/>
      <c r="AA13" s="130"/>
      <c r="AB13" s="149"/>
      <c r="AE13" s="8"/>
      <c r="AF13" s="132"/>
      <c r="AG13" s="127"/>
      <c r="AH13" s="8"/>
      <c r="AI13" s="132"/>
    </row>
    <row r="14" spans="1:35" ht="12" customHeight="1" x14ac:dyDescent="0.25">
      <c r="V14" s="125"/>
      <c r="W14" s="126" t="s">
        <v>36</v>
      </c>
      <c r="X14" s="8">
        <v>4571784.0250000004</v>
      </c>
      <c r="Y14" s="8">
        <v>4571782.5839999998</v>
      </c>
      <c r="Z14" s="7">
        <v>4571780.2139999997</v>
      </c>
      <c r="AA14" s="8">
        <v>138513.443</v>
      </c>
      <c r="AB14" s="8">
        <v>183565.90100000001</v>
      </c>
      <c r="AC14" s="7">
        <v>319.315</v>
      </c>
      <c r="AD14" s="8" t="s">
        <v>8</v>
      </c>
      <c r="AE14" s="8" t="s">
        <v>8</v>
      </c>
      <c r="AF14" s="7" t="s">
        <v>8</v>
      </c>
      <c r="AG14" s="8">
        <v>199065.394</v>
      </c>
      <c r="AH14" s="8">
        <v>110715.045</v>
      </c>
      <c r="AI14" s="7">
        <v>45853.752</v>
      </c>
    </row>
    <row r="15" spans="1:35" ht="12" customHeight="1" x14ac:dyDescent="0.25">
      <c r="V15" s="125"/>
      <c r="W15" s="131"/>
      <c r="X15" s="132"/>
      <c r="Y15" s="132"/>
      <c r="Z15" s="132"/>
      <c r="AA15" s="132"/>
      <c r="AB15" s="132"/>
      <c r="AC15" s="132"/>
      <c r="AD15" s="132"/>
      <c r="AE15" s="132"/>
      <c r="AF15" s="132"/>
    </row>
    <row r="16" spans="1:35" ht="12" customHeight="1" x14ac:dyDescent="0.25">
      <c r="V16" s="125"/>
      <c r="W16" s="131"/>
      <c r="X16" s="132"/>
      <c r="Y16" s="132"/>
      <c r="Z16" s="132"/>
      <c r="AA16" s="132"/>
      <c r="AB16" s="132"/>
      <c r="AC16" s="132"/>
      <c r="AD16" s="132"/>
      <c r="AE16" s="132"/>
      <c r="AF16" s="132"/>
    </row>
    <row r="17" spans="22:30" ht="12" customHeight="1" x14ac:dyDescent="0.25">
      <c r="V17" s="125"/>
      <c r="W17" s="131"/>
      <c r="X17" s="132"/>
      <c r="Y17" s="132"/>
      <c r="Z17" s="132"/>
    </row>
    <row r="18" spans="22:30" ht="12" customHeight="1" x14ac:dyDescent="0.25">
      <c r="V18" s="125"/>
      <c r="W18" s="131"/>
    </row>
    <row r="19" spans="22:30" ht="12" customHeight="1" x14ac:dyDescent="0.25">
      <c r="V19" s="125"/>
      <c r="W19" s="133"/>
    </row>
    <row r="20" spans="22:30" ht="12" customHeight="1" x14ac:dyDescent="0.25">
      <c r="V20" s="125"/>
      <c r="W20" s="134"/>
    </row>
    <row r="21" spans="22:30" ht="12" customHeight="1" x14ac:dyDescent="0.25">
      <c r="V21" s="125"/>
      <c r="W21" s="135"/>
    </row>
    <row r="22" spans="22:30" ht="12" customHeight="1" x14ac:dyDescent="0.25">
      <c r="V22" s="125"/>
      <c r="W22" s="134"/>
    </row>
    <row r="23" spans="22:30" ht="12" customHeight="1" x14ac:dyDescent="0.25">
      <c r="V23" s="125"/>
      <c r="W23" s="134"/>
      <c r="AC23" s="7"/>
    </row>
    <row r="24" spans="22:30" ht="12" customHeight="1" x14ac:dyDescent="0.25">
      <c r="V24" s="125"/>
      <c r="W24" s="134"/>
      <c r="AC24" s="7"/>
    </row>
    <row r="25" spans="22:30" ht="12" customHeight="1" x14ac:dyDescent="0.25">
      <c r="V25" s="125"/>
      <c r="W25" s="134"/>
      <c r="AC25" s="8"/>
    </row>
    <row r="26" spans="22:30" ht="12" customHeight="1" x14ac:dyDescent="0.25">
      <c r="V26" s="125"/>
      <c r="W26" s="134"/>
    </row>
    <row r="27" spans="22:30" ht="12" customHeight="1" x14ac:dyDescent="0.25">
      <c r="V27" s="125"/>
      <c r="W27" s="134"/>
      <c r="AC27" s="7"/>
    </row>
    <row r="28" spans="22:30" ht="12" customHeight="1" x14ac:dyDescent="0.25">
      <c r="V28" s="125"/>
      <c r="W28" s="134"/>
      <c r="Y28" s="134"/>
    </row>
    <row r="29" spans="22:30" ht="12" customHeight="1" x14ac:dyDescent="0.25">
      <c r="V29" s="125"/>
      <c r="W29" s="134"/>
      <c r="Y29" s="134"/>
      <c r="Z29" s="134"/>
      <c r="AB29" s="134"/>
      <c r="AC29" s="134"/>
      <c r="AD29" s="132"/>
    </row>
    <row r="30" spans="22:30" ht="12" customHeight="1" x14ac:dyDescent="0.25">
      <c r="V30" s="125"/>
      <c r="W30" s="137"/>
      <c r="X30" s="134"/>
      <c r="Y30" s="134"/>
      <c r="Z30" s="134"/>
      <c r="AB30" s="134"/>
      <c r="AC30" s="134"/>
    </row>
    <row r="31" spans="22:30" ht="12" customHeight="1" x14ac:dyDescent="0.25">
      <c r="W31" s="137"/>
      <c r="X31" s="134"/>
      <c r="Y31" s="134"/>
      <c r="Z31" s="134"/>
      <c r="AA31" s="134"/>
      <c r="AB31" s="134"/>
      <c r="AC31" s="134"/>
    </row>
    <row r="32" spans="22:30" ht="12" customHeight="1" x14ac:dyDescent="0.25">
      <c r="W32" s="137"/>
      <c r="X32" s="134"/>
      <c r="Y32" s="134"/>
      <c r="Z32" s="134"/>
      <c r="AA32" s="134"/>
      <c r="AB32" s="134"/>
      <c r="AC32" s="134"/>
    </row>
    <row r="33" spans="1:29" ht="12" customHeight="1" x14ac:dyDescent="0.25">
      <c r="A33" s="156" t="s">
        <v>156</v>
      </c>
      <c r="W33" s="137"/>
      <c r="X33" s="134"/>
      <c r="Y33" s="134"/>
      <c r="Z33" s="134"/>
      <c r="AA33" s="134"/>
      <c r="AB33" s="134"/>
      <c r="AC33" s="134"/>
    </row>
    <row r="34" spans="1:29" ht="12" customHeight="1" x14ac:dyDescent="0.25">
      <c r="W34" s="134"/>
      <c r="X34" s="134"/>
      <c r="Y34" s="134"/>
      <c r="Z34" s="134"/>
      <c r="AA34" s="134"/>
      <c r="AB34" s="134"/>
      <c r="AC34" s="134"/>
    </row>
    <row r="35" spans="1:29" ht="12" customHeight="1" x14ac:dyDescent="0.25">
      <c r="A35" s="167" t="s">
        <v>111</v>
      </c>
      <c r="B35" s="167"/>
      <c r="C35" s="167"/>
      <c r="D35" s="167"/>
      <c r="E35" s="167"/>
      <c r="F35" s="167"/>
      <c r="G35" s="167"/>
      <c r="H35" s="16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W35" s="134"/>
      <c r="X35" s="134"/>
      <c r="Y35" s="134"/>
      <c r="Z35" s="134"/>
      <c r="AA35" s="134"/>
      <c r="AB35" s="134"/>
      <c r="AC35" s="134"/>
    </row>
    <row r="36" spans="1:29" ht="12" customHeight="1" x14ac:dyDescent="0.25">
      <c r="W36" s="134"/>
      <c r="X36" s="134"/>
      <c r="Y36" s="134"/>
      <c r="Z36" s="134"/>
      <c r="AA36" s="134"/>
      <c r="AB36" s="134"/>
      <c r="AC36" s="134"/>
    </row>
    <row r="37" spans="1:29" ht="12" customHeight="1" x14ac:dyDescent="0.25">
      <c r="W37" s="134"/>
      <c r="X37" s="134"/>
      <c r="Y37" s="134"/>
      <c r="Z37" s="134"/>
      <c r="AA37" s="134"/>
      <c r="AB37" s="134"/>
      <c r="AC37" s="134"/>
    </row>
    <row r="38" spans="1:29" ht="12" customHeight="1" x14ac:dyDescent="0.25">
      <c r="AA38" s="134"/>
      <c r="AB38" s="134"/>
      <c r="AC38" s="134"/>
    </row>
    <row r="39" spans="1:29" ht="12" customHeight="1" x14ac:dyDescent="0.25">
      <c r="AA39" s="134"/>
      <c r="AB39" s="134"/>
      <c r="AC39" s="134"/>
    </row>
    <row r="40" spans="1:29" ht="12" customHeight="1" x14ac:dyDescent="0.25"/>
    <row r="41" spans="1:29" ht="12" customHeight="1" x14ac:dyDescent="0.25"/>
    <row r="42" spans="1:29" ht="12" customHeight="1" x14ac:dyDescent="0.25"/>
    <row r="43" spans="1:29" ht="12" customHeight="1" x14ac:dyDescent="0.25"/>
    <row r="44" spans="1:29" ht="12" customHeight="1" x14ac:dyDescent="0.25"/>
    <row r="45" spans="1:29" ht="12" customHeight="1" x14ac:dyDescent="0.25"/>
    <row r="46" spans="1:29" ht="12" customHeight="1" x14ac:dyDescent="0.25"/>
    <row r="47" spans="1:29" ht="12" customHeight="1" x14ac:dyDescent="0.25"/>
    <row r="48" spans="1:29" ht="12" customHeight="1" x14ac:dyDescent="0.25"/>
    <row r="49" spans="1:1" ht="12" customHeight="1" x14ac:dyDescent="0.25"/>
    <row r="50" spans="1:1" ht="12" customHeight="1" x14ac:dyDescent="0.25"/>
    <row r="51" spans="1:1" ht="12" customHeight="1" x14ac:dyDescent="0.25"/>
    <row r="52" spans="1:1" ht="12" customHeight="1" x14ac:dyDescent="0.25"/>
    <row r="53" spans="1:1" ht="12" customHeight="1" x14ac:dyDescent="0.25"/>
    <row r="54" spans="1:1" ht="12" customHeight="1" x14ac:dyDescent="0.25"/>
    <row r="55" spans="1:1" ht="12" customHeight="1" x14ac:dyDescent="0.25"/>
    <row r="56" spans="1:1" ht="12" customHeight="1" x14ac:dyDescent="0.25"/>
    <row r="57" spans="1:1" ht="12" customHeight="1" x14ac:dyDescent="0.25"/>
    <row r="58" spans="1:1" ht="12" customHeight="1" x14ac:dyDescent="0.25"/>
    <row r="59" spans="1:1" ht="12" customHeight="1" x14ac:dyDescent="0.25"/>
    <row r="60" spans="1:1" ht="12" customHeight="1" x14ac:dyDescent="0.25"/>
    <row r="61" spans="1:1" ht="12" customHeight="1" x14ac:dyDescent="0.25"/>
    <row r="62" spans="1:1" ht="12" customHeight="1" x14ac:dyDescent="0.25">
      <c r="A62" s="156" t="s">
        <v>157</v>
      </c>
    </row>
    <row r="63" spans="1:1" ht="12" customHeight="1" x14ac:dyDescent="0.25"/>
  </sheetData>
  <mergeCells count="6">
    <mergeCell ref="AG1:AI1"/>
    <mergeCell ref="A35:H35"/>
    <mergeCell ref="A1:H1"/>
    <mergeCell ref="X1:Z1"/>
    <mergeCell ref="AA1:AC1"/>
    <mergeCell ref="AD1:AF1"/>
  </mergeCells>
  <hyperlinks>
    <hyperlink ref="A1:H1" location="Inhaltsverzeichnis!A7" display="1  Finanzvermögen im Land Berlin beim nicht-öffentlichen Bereich am 31.12."/>
    <hyperlink ref="A35:H35" location="Inhaltsverzeichnis!A9" display="2  Finanzvermögen im Land Berlin beim öffentlichen Bereich sowie Anteilsrechte am 31.12.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LIII6-j/18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>
      <pane ySplit="4" topLeftCell="A5" activePane="bottomLeft" state="frozen"/>
      <selection pane="bottomLeft" activeCell="D5" sqref="D5"/>
    </sheetView>
  </sheetViews>
  <sheetFormatPr baseColWidth="10" defaultRowHeight="10.199999999999999" x14ac:dyDescent="0.2"/>
  <cols>
    <col min="1" max="1" width="35.77734375" style="1" customWidth="1"/>
    <col min="2" max="2" width="11.33203125" style="1" hidden="1" customWidth="1"/>
    <col min="3" max="3" width="11" style="1" hidden="1" customWidth="1"/>
    <col min="4" max="4" width="11" style="1" customWidth="1"/>
    <col min="5" max="7" width="10.6640625" style="1" customWidth="1"/>
    <col min="8" max="16384" width="11.5546875" style="1"/>
  </cols>
  <sheetData>
    <row r="1" spans="1:8" ht="24" customHeight="1" x14ac:dyDescent="0.25">
      <c r="A1" s="170" t="s">
        <v>136</v>
      </c>
      <c r="B1" s="170"/>
      <c r="C1" s="170"/>
      <c r="D1" s="170"/>
      <c r="E1" s="170"/>
    </row>
    <row r="2" spans="1:8" s="2" customFormat="1" ht="12" customHeight="1" x14ac:dyDescent="0.2">
      <c r="A2" s="171"/>
      <c r="B2" s="171"/>
      <c r="C2" s="171"/>
      <c r="D2" s="171"/>
      <c r="E2" s="171"/>
    </row>
    <row r="3" spans="1:8" ht="36" customHeight="1" x14ac:dyDescent="0.2">
      <c r="A3" s="172" t="s">
        <v>11</v>
      </c>
      <c r="B3" s="159">
        <v>2012</v>
      </c>
      <c r="C3" s="159">
        <v>2013</v>
      </c>
      <c r="D3" s="157">
        <v>2014</v>
      </c>
      <c r="E3" s="157">
        <v>2015</v>
      </c>
      <c r="F3" s="158">
        <v>2016</v>
      </c>
      <c r="G3" s="158">
        <v>2017</v>
      </c>
      <c r="H3" s="158" t="s">
        <v>161</v>
      </c>
    </row>
    <row r="4" spans="1:8" ht="12" customHeight="1" x14ac:dyDescent="0.2">
      <c r="A4" s="173"/>
      <c r="B4" s="175" t="s">
        <v>0</v>
      </c>
      <c r="C4" s="176"/>
      <c r="D4" s="176"/>
      <c r="E4" s="176"/>
      <c r="F4" s="176"/>
      <c r="G4" s="176"/>
      <c r="H4" s="176"/>
    </row>
    <row r="5" spans="1:8" ht="12" customHeight="1" x14ac:dyDescent="0.2">
      <c r="A5" s="4"/>
      <c r="B5" s="6"/>
      <c r="C5" s="6"/>
      <c r="D5" s="6"/>
      <c r="E5" s="6"/>
    </row>
    <row r="6" spans="1:8" ht="12" customHeight="1" x14ac:dyDescent="0.2">
      <c r="A6" s="5"/>
      <c r="B6" s="174" t="s">
        <v>162</v>
      </c>
      <c r="C6" s="174"/>
      <c r="D6" s="174"/>
      <c r="E6" s="174"/>
      <c r="F6" s="174"/>
      <c r="G6" s="174"/>
    </row>
    <row r="7" spans="1:8" ht="12" customHeight="1" x14ac:dyDescent="0.2">
      <c r="A7" s="22" t="s">
        <v>17</v>
      </c>
      <c r="B7" s="7">
        <v>6488668.6129999999</v>
      </c>
      <c r="C7" s="7">
        <v>7135274.841</v>
      </c>
      <c r="D7" s="7">
        <v>7114764.1449999996</v>
      </c>
      <c r="E7" s="7">
        <v>5970738.7970000003</v>
      </c>
      <c r="F7" s="7">
        <v>6230100.0269999998</v>
      </c>
      <c r="G7" s="7">
        <v>9337254.0059999991</v>
      </c>
      <c r="H7" s="7">
        <v>7550767.8490000004</v>
      </c>
    </row>
    <row r="8" spans="1:8" ht="12" customHeight="1" x14ac:dyDescent="0.2">
      <c r="A8" s="23" t="s">
        <v>18</v>
      </c>
      <c r="B8" s="7">
        <v>8094.9539999999997</v>
      </c>
      <c r="C8" s="7">
        <v>8570.8169999999991</v>
      </c>
      <c r="D8" s="7">
        <v>8038.0020000000004</v>
      </c>
      <c r="E8" s="7">
        <v>9421.0020000000004</v>
      </c>
      <c r="F8" s="7">
        <v>10140.231</v>
      </c>
      <c r="G8" s="7">
        <v>8501.7000000000007</v>
      </c>
      <c r="H8" s="7">
        <v>10347.884</v>
      </c>
    </row>
    <row r="9" spans="1:8" ht="12" customHeight="1" x14ac:dyDescent="0.2">
      <c r="A9" s="23" t="s">
        <v>19</v>
      </c>
      <c r="B9" s="7">
        <v>2958660.6310000001</v>
      </c>
      <c r="C9" s="7">
        <v>3232616.986</v>
      </c>
      <c r="D9" s="7">
        <v>3813042.4819999998</v>
      </c>
      <c r="E9" s="7">
        <v>2810584.8319999999</v>
      </c>
      <c r="F9" s="7">
        <v>1244939.264</v>
      </c>
      <c r="G9" s="7">
        <v>1346413.8019999999</v>
      </c>
      <c r="H9" s="7">
        <v>816673.79599999997</v>
      </c>
    </row>
    <row r="10" spans="1:8" ht="12" customHeight="1" x14ac:dyDescent="0.2">
      <c r="A10" s="23" t="s">
        <v>20</v>
      </c>
      <c r="B10" s="7">
        <v>3521913.0279999999</v>
      </c>
      <c r="C10" s="7">
        <v>3894087.0380000002</v>
      </c>
      <c r="D10" s="7">
        <v>3293683.6609999998</v>
      </c>
      <c r="E10" s="7">
        <v>3150732.963</v>
      </c>
      <c r="F10" s="7">
        <v>4975020.5319999997</v>
      </c>
      <c r="G10" s="7">
        <v>7982338.5039999997</v>
      </c>
      <c r="H10" s="7">
        <v>6723746.1689999998</v>
      </c>
    </row>
    <row r="11" spans="1:8" ht="12" customHeight="1" x14ac:dyDescent="0.2">
      <c r="A11" s="24" t="s">
        <v>21</v>
      </c>
      <c r="B11" s="7">
        <v>1824103.399</v>
      </c>
      <c r="C11" s="7">
        <v>2130166.2179999999</v>
      </c>
      <c r="D11" s="7">
        <v>2504472.1609999998</v>
      </c>
      <c r="E11" s="7">
        <v>2771982.4240000001</v>
      </c>
      <c r="F11" s="7">
        <v>5033769.6370000001</v>
      </c>
      <c r="G11" s="7">
        <v>6044837.8109999998</v>
      </c>
      <c r="H11" s="7">
        <v>7362462.9869999997</v>
      </c>
    </row>
    <row r="12" spans="1:8" ht="12" customHeight="1" x14ac:dyDescent="0.2">
      <c r="A12" s="23" t="s">
        <v>22</v>
      </c>
      <c r="B12" s="7">
        <v>27211.525000000001</v>
      </c>
      <c r="C12" s="7">
        <v>6059.5619999999999</v>
      </c>
      <c r="D12" s="7">
        <v>4365.5619999999999</v>
      </c>
      <c r="E12" s="7">
        <v>43240.999000000003</v>
      </c>
      <c r="F12" s="7">
        <v>338368.47700000001</v>
      </c>
      <c r="G12" s="7">
        <v>17692.339</v>
      </c>
      <c r="H12" s="7">
        <v>29318.875</v>
      </c>
    </row>
    <row r="13" spans="1:8" ht="12" customHeight="1" x14ac:dyDescent="0.2">
      <c r="A13" s="25" t="s">
        <v>23</v>
      </c>
      <c r="B13" s="7">
        <v>21353.040000000001</v>
      </c>
      <c r="C13" s="7">
        <v>6059.5619999999999</v>
      </c>
      <c r="D13" s="7">
        <v>4365.5619999999999</v>
      </c>
      <c r="E13" s="7">
        <v>43240.999000000003</v>
      </c>
      <c r="F13" s="7">
        <v>9841.5630000000001</v>
      </c>
      <c r="G13" s="7">
        <v>14496.915999999999</v>
      </c>
      <c r="H13" s="7">
        <v>26165.724999999999</v>
      </c>
    </row>
    <row r="14" spans="1:8" ht="12" customHeight="1" x14ac:dyDescent="0.2">
      <c r="A14" s="25" t="s">
        <v>24</v>
      </c>
      <c r="B14" s="7" t="s">
        <v>8</v>
      </c>
      <c r="C14" s="7" t="s">
        <v>8</v>
      </c>
      <c r="D14" s="7" t="s">
        <v>8</v>
      </c>
      <c r="E14" s="7" t="s">
        <v>8</v>
      </c>
      <c r="F14" s="7">
        <v>3179.5749999999998</v>
      </c>
      <c r="G14" s="7">
        <v>3195.4229999999998</v>
      </c>
      <c r="H14" s="7">
        <v>3153.15</v>
      </c>
    </row>
    <row r="15" spans="1:8" x14ac:dyDescent="0.2">
      <c r="A15" s="25" t="s">
        <v>25</v>
      </c>
      <c r="B15" s="7">
        <v>5858.4849999999997</v>
      </c>
      <c r="C15" s="7" t="s">
        <v>8</v>
      </c>
      <c r="D15" s="7" t="s">
        <v>8</v>
      </c>
      <c r="E15" s="7" t="s">
        <v>8</v>
      </c>
      <c r="F15" s="7">
        <v>325347.33899999998</v>
      </c>
      <c r="G15" s="7" t="s">
        <v>8</v>
      </c>
      <c r="H15" s="7" t="s">
        <v>8</v>
      </c>
    </row>
    <row r="16" spans="1:8" ht="20.399999999999999" customHeight="1" x14ac:dyDescent="0.2">
      <c r="A16" s="53" t="s">
        <v>26</v>
      </c>
      <c r="B16" s="7">
        <v>1796891.8740000001</v>
      </c>
      <c r="C16" s="7">
        <v>2124106.656</v>
      </c>
      <c r="D16" s="7">
        <v>2500106.5989999999</v>
      </c>
      <c r="E16" s="7">
        <v>2728741.4249999998</v>
      </c>
      <c r="F16" s="7">
        <v>4695401.16</v>
      </c>
      <c r="G16" s="7">
        <v>6027145.4720000001</v>
      </c>
      <c r="H16" s="7">
        <v>7333144.1119999997</v>
      </c>
    </row>
    <row r="17" spans="1:8" ht="12" customHeight="1" x14ac:dyDescent="0.2">
      <c r="A17" s="25" t="s">
        <v>23</v>
      </c>
      <c r="B17" s="7">
        <v>75507.172999999995</v>
      </c>
      <c r="C17" s="7">
        <v>134603.70499999999</v>
      </c>
      <c r="D17" s="7">
        <v>168064.73300000001</v>
      </c>
      <c r="E17" s="7">
        <v>36892.413</v>
      </c>
      <c r="F17" s="7">
        <v>73674.763999999996</v>
      </c>
      <c r="G17" s="7">
        <v>83418.135999999999</v>
      </c>
      <c r="H17" s="7">
        <v>90573.718999999997</v>
      </c>
    </row>
    <row r="18" spans="1:8" ht="12" customHeight="1" x14ac:dyDescent="0.2">
      <c r="A18" s="25" t="s">
        <v>24</v>
      </c>
      <c r="B18" s="7">
        <v>1532049.3370000001</v>
      </c>
      <c r="C18" s="7">
        <v>1805297.19</v>
      </c>
      <c r="D18" s="7">
        <v>2081869.798</v>
      </c>
      <c r="E18" s="7">
        <v>2360568.9939999999</v>
      </c>
      <c r="F18" s="7">
        <v>4614471.5860000001</v>
      </c>
      <c r="G18" s="7">
        <v>5527323.6210000003</v>
      </c>
      <c r="H18" s="7">
        <v>6744667.9890000001</v>
      </c>
    </row>
    <row r="19" spans="1:8" ht="12" customHeight="1" x14ac:dyDescent="0.2">
      <c r="A19" s="25" t="s">
        <v>25</v>
      </c>
      <c r="B19" s="7">
        <v>189335.364</v>
      </c>
      <c r="C19" s="7">
        <v>184205.761</v>
      </c>
      <c r="D19" s="7">
        <v>250172.068</v>
      </c>
      <c r="E19" s="7">
        <v>331280.01799999998</v>
      </c>
      <c r="F19" s="7">
        <v>7254.81</v>
      </c>
      <c r="G19" s="7">
        <v>416403.71500000003</v>
      </c>
      <c r="H19" s="7">
        <v>497902.40399999998</v>
      </c>
    </row>
    <row r="20" spans="1:8" s="2" customFormat="1" ht="12" customHeight="1" x14ac:dyDescent="0.2">
      <c r="A20" s="9" t="s">
        <v>27</v>
      </c>
      <c r="B20" s="7">
        <v>5680601.1310000001</v>
      </c>
      <c r="C20" s="7">
        <v>5128554.7970000003</v>
      </c>
      <c r="D20" s="7">
        <v>4932525.9110000003</v>
      </c>
      <c r="E20" s="7">
        <v>4359797.4280000003</v>
      </c>
      <c r="F20" s="7">
        <v>3836233.6880000001</v>
      </c>
      <c r="G20" s="7">
        <v>3556500.2560000001</v>
      </c>
      <c r="H20" s="7">
        <v>3667577.2390000001</v>
      </c>
    </row>
    <row r="21" spans="1:8" x14ac:dyDescent="0.2">
      <c r="A21" s="23" t="s">
        <v>28</v>
      </c>
      <c r="B21" s="7">
        <v>405320.99900000001</v>
      </c>
      <c r="C21" s="7">
        <v>174825.32500000001</v>
      </c>
      <c r="D21" s="7">
        <v>350103.93</v>
      </c>
      <c r="E21" s="7">
        <v>346344.91100000002</v>
      </c>
      <c r="F21" s="7">
        <v>214606.11499999999</v>
      </c>
      <c r="G21" s="7">
        <v>499768.83</v>
      </c>
      <c r="H21" s="7">
        <v>964048.61899999995</v>
      </c>
    </row>
    <row r="22" spans="1:8" x14ac:dyDescent="0.2">
      <c r="A22" s="25" t="s">
        <v>29</v>
      </c>
      <c r="B22" s="7">
        <v>222000</v>
      </c>
      <c r="C22" s="7" t="s">
        <v>8</v>
      </c>
      <c r="D22" s="7">
        <v>142000</v>
      </c>
      <c r="E22" s="7">
        <v>142000</v>
      </c>
      <c r="F22" s="7" t="s">
        <v>8</v>
      </c>
      <c r="G22" s="7">
        <v>275000</v>
      </c>
      <c r="H22" s="7">
        <v>745000</v>
      </c>
    </row>
    <row r="23" spans="1:8" x14ac:dyDescent="0.2">
      <c r="A23" s="26" t="s">
        <v>30</v>
      </c>
      <c r="B23" s="7">
        <v>183320.99900000001</v>
      </c>
      <c r="C23" s="7">
        <v>174825.32500000001</v>
      </c>
      <c r="D23" s="7">
        <v>208103.93</v>
      </c>
      <c r="E23" s="7">
        <v>204344.91099999999</v>
      </c>
      <c r="F23" s="7">
        <v>214606.11499999999</v>
      </c>
      <c r="G23" s="7">
        <v>224768.83</v>
      </c>
      <c r="H23" s="7">
        <v>219048.61900000001</v>
      </c>
    </row>
    <row r="24" spans="1:8" x14ac:dyDescent="0.2">
      <c r="A24" s="26" t="s">
        <v>31</v>
      </c>
      <c r="B24" s="7" t="s">
        <v>8</v>
      </c>
      <c r="C24" s="7" t="s">
        <v>8</v>
      </c>
      <c r="D24" s="7" t="s">
        <v>8</v>
      </c>
      <c r="E24" s="7" t="s">
        <v>8</v>
      </c>
      <c r="F24" s="7" t="s">
        <v>8</v>
      </c>
      <c r="G24" s="7" t="s">
        <v>8</v>
      </c>
      <c r="H24" s="7" t="s">
        <v>8</v>
      </c>
    </row>
    <row r="25" spans="1:8" ht="20.399999999999999" x14ac:dyDescent="0.2">
      <c r="A25" s="35" t="s">
        <v>32</v>
      </c>
      <c r="B25" s="7">
        <v>5275280.1320000002</v>
      </c>
      <c r="C25" s="7">
        <v>4953729.4720000001</v>
      </c>
      <c r="D25" s="7">
        <v>4582421.9809999997</v>
      </c>
      <c r="E25" s="7">
        <v>4013452.517</v>
      </c>
      <c r="F25" s="7">
        <v>3621627.5729999999</v>
      </c>
      <c r="G25" s="7">
        <v>3056731.426</v>
      </c>
      <c r="H25" s="7">
        <v>2703528.62</v>
      </c>
    </row>
    <row r="26" spans="1:8" x14ac:dyDescent="0.2">
      <c r="A26" s="26" t="s">
        <v>29</v>
      </c>
      <c r="B26" s="7">
        <v>5061391.4079999998</v>
      </c>
      <c r="C26" s="7">
        <v>4741853.9129999997</v>
      </c>
      <c r="D26" s="7">
        <v>4292141.8269999996</v>
      </c>
      <c r="E26" s="7">
        <v>3932498.7740000002</v>
      </c>
      <c r="F26" s="7">
        <v>3535119.2409999999</v>
      </c>
      <c r="G26" s="7">
        <v>2971022.9929999998</v>
      </c>
      <c r="H26" s="7">
        <v>2616197.0690000001</v>
      </c>
    </row>
    <row r="27" spans="1:8" x14ac:dyDescent="0.2">
      <c r="A27" s="26" t="s">
        <v>30</v>
      </c>
      <c r="B27" s="7">
        <v>213888.72399999999</v>
      </c>
      <c r="C27" s="7">
        <v>211875.55900000001</v>
      </c>
      <c r="D27" s="7">
        <v>290280.15399999998</v>
      </c>
      <c r="E27" s="7">
        <v>80953.743000000002</v>
      </c>
      <c r="F27" s="7">
        <v>86508.331999999995</v>
      </c>
      <c r="G27" s="7">
        <v>85708.433000000005</v>
      </c>
      <c r="H27" s="7">
        <v>87331.551000000007</v>
      </c>
    </row>
    <row r="28" spans="1:8" x14ac:dyDescent="0.2">
      <c r="A28" s="26" t="s">
        <v>31</v>
      </c>
      <c r="B28" s="7" t="s">
        <v>8</v>
      </c>
      <c r="C28" s="7" t="s">
        <v>8</v>
      </c>
      <c r="D28" s="7" t="s">
        <v>8</v>
      </c>
      <c r="E28" s="7" t="s">
        <v>8</v>
      </c>
      <c r="F28" s="7" t="s">
        <v>8</v>
      </c>
      <c r="G28" s="7" t="s">
        <v>8</v>
      </c>
      <c r="H28" s="7" t="s">
        <v>8</v>
      </c>
    </row>
    <row r="29" spans="1:8" x14ac:dyDescent="0.2">
      <c r="A29" s="9" t="s">
        <v>33</v>
      </c>
      <c r="B29" s="7">
        <v>1025502.53</v>
      </c>
      <c r="C29" s="7">
        <v>4149798.9</v>
      </c>
      <c r="D29" s="7" t="s">
        <v>85</v>
      </c>
      <c r="E29" s="7" t="s">
        <v>85</v>
      </c>
      <c r="F29" s="7" t="s">
        <v>85</v>
      </c>
      <c r="G29" s="7" t="s">
        <v>85</v>
      </c>
      <c r="H29" s="7">
        <v>3150843.8319999999</v>
      </c>
    </row>
    <row r="30" spans="1:8" x14ac:dyDescent="0.2">
      <c r="A30" s="53" t="s">
        <v>120</v>
      </c>
      <c r="B30" s="7"/>
      <c r="C30" s="7">
        <v>289637.11699999997</v>
      </c>
      <c r="D30" s="7" t="s">
        <v>85</v>
      </c>
      <c r="E30" s="7" t="s">
        <v>85</v>
      </c>
      <c r="F30" s="7" t="s">
        <v>85</v>
      </c>
      <c r="G30" s="7" t="s">
        <v>85</v>
      </c>
      <c r="H30" s="7">
        <v>471531.71299999999</v>
      </c>
    </row>
    <row r="31" spans="1:8" x14ac:dyDescent="0.2">
      <c r="A31" s="27" t="s">
        <v>121</v>
      </c>
      <c r="B31" s="7"/>
      <c r="C31" s="7">
        <v>3860161.7829999998</v>
      </c>
      <c r="D31" s="7" t="s">
        <v>85</v>
      </c>
      <c r="E31" s="7" t="s">
        <v>85</v>
      </c>
      <c r="F31" s="7" t="s">
        <v>85</v>
      </c>
      <c r="G31" s="7" t="s">
        <v>85</v>
      </c>
      <c r="H31" s="7">
        <v>2679312.1189999999</v>
      </c>
    </row>
    <row r="32" spans="1:8" x14ac:dyDescent="0.2">
      <c r="A32" s="9" t="s">
        <v>139</v>
      </c>
      <c r="B32" s="7"/>
      <c r="C32" s="7"/>
      <c r="D32" s="7">
        <v>278720.076</v>
      </c>
      <c r="E32" s="7">
        <v>327588.94400000002</v>
      </c>
      <c r="F32" s="7">
        <v>995197.46900000004</v>
      </c>
      <c r="G32" s="7">
        <v>247926.41</v>
      </c>
      <c r="H32" s="7">
        <v>287775.49300000002</v>
      </c>
    </row>
    <row r="33" spans="1:8" x14ac:dyDescent="0.2">
      <c r="A33" s="27" t="s">
        <v>37</v>
      </c>
      <c r="B33" s="7"/>
      <c r="C33" s="7"/>
      <c r="D33" s="7">
        <v>157595.163</v>
      </c>
      <c r="E33" s="7">
        <v>186331.394</v>
      </c>
      <c r="F33" s="7">
        <v>195156.891</v>
      </c>
      <c r="G33" s="7">
        <v>241385.69500000001</v>
      </c>
      <c r="H33" s="7">
        <v>278441.03100000002</v>
      </c>
    </row>
    <row r="34" spans="1:8" x14ac:dyDescent="0.2">
      <c r="A34" s="27" t="s">
        <v>140</v>
      </c>
      <c r="B34" s="7"/>
      <c r="C34" s="7"/>
      <c r="D34" s="7">
        <v>0</v>
      </c>
      <c r="E34" s="7">
        <v>0</v>
      </c>
      <c r="F34" s="7">
        <v>0</v>
      </c>
      <c r="G34" s="7">
        <v>0</v>
      </c>
      <c r="H34" s="7">
        <v>0</v>
      </c>
    </row>
    <row r="35" spans="1:8" x14ac:dyDescent="0.2">
      <c r="A35" s="27" t="s">
        <v>39</v>
      </c>
      <c r="B35" s="7"/>
      <c r="C35" s="7"/>
      <c r="D35" s="7">
        <v>56940.587</v>
      </c>
      <c r="E35" s="7">
        <v>53701.485000000001</v>
      </c>
      <c r="F35" s="7">
        <v>663477.31000000006</v>
      </c>
      <c r="G35" s="7">
        <v>6363.81</v>
      </c>
      <c r="H35" s="7">
        <v>9162.9290000000001</v>
      </c>
    </row>
    <row r="36" spans="1:8" x14ac:dyDescent="0.2">
      <c r="A36" s="27" t="s">
        <v>40</v>
      </c>
      <c r="B36" s="7"/>
      <c r="C36" s="7"/>
      <c r="D36" s="7">
        <v>64184.326000000001</v>
      </c>
      <c r="E36" s="7">
        <v>87556.065000000002</v>
      </c>
      <c r="F36" s="7">
        <v>136563.26800000001</v>
      </c>
      <c r="G36" s="7">
        <v>176.905</v>
      </c>
      <c r="H36" s="7">
        <v>171.53299999999999</v>
      </c>
    </row>
    <row r="37" spans="1:8" x14ac:dyDescent="0.2">
      <c r="A37" s="29" t="s">
        <v>5</v>
      </c>
      <c r="B37" s="8">
        <v>15018875.673</v>
      </c>
      <c r="C37" s="8">
        <v>18543794.756000001</v>
      </c>
      <c r="D37" s="8" t="s">
        <v>85</v>
      </c>
      <c r="E37" s="8" t="s">
        <v>85</v>
      </c>
      <c r="F37" s="8" t="s">
        <v>85</v>
      </c>
      <c r="G37" s="8" t="s">
        <v>85</v>
      </c>
      <c r="H37" s="8">
        <v>22019427.399999999</v>
      </c>
    </row>
    <row r="38" spans="1:8" x14ac:dyDescent="0.2">
      <c r="A38" s="9" t="s">
        <v>165</v>
      </c>
      <c r="B38" s="8"/>
      <c r="C38" s="8"/>
      <c r="D38" s="7">
        <v>18204402.142000001</v>
      </c>
      <c r="E38" s="7">
        <v>16907761.427000001</v>
      </c>
      <c r="F38" s="7">
        <v>18725909.370000001</v>
      </c>
      <c r="G38" s="7">
        <v>22534021.103</v>
      </c>
      <c r="H38" s="7">
        <v>22104129.015999999</v>
      </c>
    </row>
    <row r="39" spans="1:8" x14ac:dyDescent="0.2">
      <c r="A39" s="29"/>
      <c r="B39" s="7"/>
      <c r="C39" s="7"/>
      <c r="D39" s="7"/>
      <c r="E39" s="7"/>
    </row>
    <row r="40" spans="1:8" x14ac:dyDescent="0.2">
      <c r="A40" s="31"/>
      <c r="B40" s="174" t="s">
        <v>7</v>
      </c>
      <c r="C40" s="174"/>
      <c r="D40" s="174"/>
      <c r="E40" s="174"/>
      <c r="F40" s="174"/>
      <c r="G40" s="174"/>
    </row>
    <row r="41" spans="1:8" x14ac:dyDescent="0.2">
      <c r="A41" s="9" t="s">
        <v>34</v>
      </c>
      <c r="B41" s="7">
        <v>291587.53899999999</v>
      </c>
      <c r="C41" s="7">
        <v>280132.24300000002</v>
      </c>
      <c r="D41" s="7">
        <v>317422.261</v>
      </c>
      <c r="E41" s="7">
        <v>339440.413</v>
      </c>
      <c r="F41" s="7">
        <v>376723.978</v>
      </c>
      <c r="G41" s="7">
        <v>350691.9</v>
      </c>
      <c r="H41" s="7">
        <v>324332.15100000001</v>
      </c>
    </row>
    <row r="42" spans="1:8" s="2" customFormat="1" x14ac:dyDescent="0.2">
      <c r="A42" s="27" t="s">
        <v>22</v>
      </c>
      <c r="B42" s="7">
        <v>3345.5610000000001</v>
      </c>
      <c r="C42" s="7">
        <v>2444.3809999999999</v>
      </c>
      <c r="D42" s="7">
        <v>2444.3809999999999</v>
      </c>
      <c r="E42" s="7">
        <v>2293.1869999999999</v>
      </c>
      <c r="F42" s="7">
        <v>371713.37900000002</v>
      </c>
      <c r="G42" s="7">
        <v>1017.299</v>
      </c>
      <c r="H42" s="7">
        <v>617.29899999999998</v>
      </c>
    </row>
    <row r="43" spans="1:8" ht="20.399999999999999" x14ac:dyDescent="0.2">
      <c r="A43" s="35" t="s">
        <v>26</v>
      </c>
      <c r="B43" s="7">
        <v>288241.978</v>
      </c>
      <c r="C43" s="7">
        <v>277687.86200000002</v>
      </c>
      <c r="D43" s="7">
        <v>314977.88</v>
      </c>
      <c r="E43" s="7">
        <v>337147.22600000002</v>
      </c>
      <c r="F43" s="7">
        <v>5010.5990000000002</v>
      </c>
      <c r="G43" s="7">
        <v>349674.60100000002</v>
      </c>
      <c r="H43" s="7">
        <v>323714.85200000001</v>
      </c>
    </row>
    <row r="44" spans="1:8" x14ac:dyDescent="0.2">
      <c r="A44" s="9" t="s">
        <v>35</v>
      </c>
      <c r="B44" s="7">
        <v>1600538.223</v>
      </c>
      <c r="C44" s="7">
        <v>229578.94099999999</v>
      </c>
      <c r="D44" s="7">
        <v>239063.59</v>
      </c>
      <c r="E44" s="7">
        <v>1303764.2609999999</v>
      </c>
      <c r="F44" s="7">
        <v>2724927.9980000001</v>
      </c>
      <c r="G44" s="7">
        <v>3766275.3769999999</v>
      </c>
      <c r="H44" s="7">
        <v>4731823.3150000004</v>
      </c>
    </row>
    <row r="45" spans="1:8" x14ac:dyDescent="0.2">
      <c r="A45" s="27" t="s">
        <v>28</v>
      </c>
      <c r="B45" s="7">
        <v>31164.546999999999</v>
      </c>
      <c r="C45" s="7">
        <v>15764.321</v>
      </c>
      <c r="D45" s="7">
        <v>89501.285000000003</v>
      </c>
      <c r="E45" s="7">
        <v>1069372.22</v>
      </c>
      <c r="F45" s="7">
        <v>2528860.0809999998</v>
      </c>
      <c r="G45" s="7">
        <v>3607770.9410000001</v>
      </c>
      <c r="H45" s="7">
        <v>4619995.0650000004</v>
      </c>
    </row>
    <row r="46" spans="1:8" ht="20.399999999999999" x14ac:dyDescent="0.2">
      <c r="A46" s="35" t="s">
        <v>32</v>
      </c>
      <c r="B46" s="7">
        <v>1569373.676</v>
      </c>
      <c r="C46" s="7">
        <v>213814.62</v>
      </c>
      <c r="D46" s="7">
        <v>149562.30499999999</v>
      </c>
      <c r="E46" s="7">
        <v>234392.041</v>
      </c>
      <c r="F46" s="7">
        <v>196067.91699999999</v>
      </c>
      <c r="G46" s="7">
        <v>158504.43599999999</v>
      </c>
      <c r="H46" s="7">
        <v>111828.25</v>
      </c>
    </row>
    <row r="47" spans="1:8" x14ac:dyDescent="0.2">
      <c r="A47" s="27" t="s">
        <v>141</v>
      </c>
      <c r="B47" s="7"/>
      <c r="C47" s="7"/>
      <c r="D47" s="7" t="s">
        <v>85</v>
      </c>
      <c r="E47" s="7">
        <v>856500.12899999996</v>
      </c>
      <c r="F47" s="7">
        <v>2370096.693</v>
      </c>
      <c r="G47" s="7">
        <v>3361795.9279999998</v>
      </c>
      <c r="H47" s="7">
        <v>4465644.9869999997</v>
      </c>
    </row>
    <row r="48" spans="1:8" x14ac:dyDescent="0.2">
      <c r="A48" s="9" t="s">
        <v>142</v>
      </c>
      <c r="B48" s="7"/>
      <c r="C48" s="7"/>
      <c r="D48" s="7" t="s">
        <v>85</v>
      </c>
      <c r="E48" s="7" t="s">
        <v>85</v>
      </c>
      <c r="F48" s="7" t="s">
        <v>85</v>
      </c>
      <c r="G48" s="7" t="s">
        <v>85</v>
      </c>
      <c r="H48" s="7">
        <v>372477.109</v>
      </c>
    </row>
    <row r="49" spans="1:8" x14ac:dyDescent="0.2">
      <c r="A49" s="27" t="s">
        <v>143</v>
      </c>
      <c r="B49" s="7"/>
      <c r="C49" s="7"/>
      <c r="D49" s="7" t="s">
        <v>85</v>
      </c>
      <c r="E49" s="7" t="s">
        <v>85</v>
      </c>
      <c r="F49" s="7" t="s">
        <v>85</v>
      </c>
      <c r="G49" s="7" t="s">
        <v>85</v>
      </c>
      <c r="H49" s="7">
        <v>164167.03400000001</v>
      </c>
    </row>
    <row r="50" spans="1:8" x14ac:dyDescent="0.2">
      <c r="A50" s="27" t="s">
        <v>144</v>
      </c>
      <c r="B50" s="7"/>
      <c r="C50" s="7"/>
      <c r="D50" s="7" t="s">
        <v>85</v>
      </c>
      <c r="E50" s="7" t="s">
        <v>85</v>
      </c>
      <c r="F50" s="7" t="s">
        <v>85</v>
      </c>
      <c r="G50" s="7" t="s">
        <v>85</v>
      </c>
      <c r="H50" s="7">
        <v>208310.07500000001</v>
      </c>
    </row>
    <row r="51" spans="1:8" x14ac:dyDescent="0.2">
      <c r="A51" s="9" t="s">
        <v>145</v>
      </c>
      <c r="B51" s="7"/>
      <c r="C51" s="7"/>
      <c r="D51" s="7">
        <v>4427804.6560000004</v>
      </c>
      <c r="E51" s="7">
        <v>4455188.932</v>
      </c>
      <c r="F51" s="7">
        <v>3914165.3930000002</v>
      </c>
      <c r="G51" s="7">
        <v>4618137.12</v>
      </c>
      <c r="H51" s="7">
        <v>4617953.2810000004</v>
      </c>
    </row>
    <row r="52" spans="1:8" x14ac:dyDescent="0.2">
      <c r="A52" s="27" t="s">
        <v>38</v>
      </c>
      <c r="B52" s="7"/>
      <c r="C52" s="7"/>
      <c r="D52" s="7">
        <v>330543.41700000002</v>
      </c>
      <c r="E52" s="7">
        <v>304927.69300000003</v>
      </c>
      <c r="F52" s="7">
        <v>304927.69300000003</v>
      </c>
      <c r="G52" s="7">
        <v>304925.05800000002</v>
      </c>
      <c r="H52" s="7">
        <v>304927.69300000003</v>
      </c>
    </row>
    <row r="53" spans="1:8" x14ac:dyDescent="0.2">
      <c r="A53" s="27" t="s">
        <v>39</v>
      </c>
      <c r="B53" s="7"/>
      <c r="C53" s="7"/>
      <c r="D53" s="7">
        <v>4097261.2390000001</v>
      </c>
      <c r="E53" s="7">
        <v>4150261.2390000001</v>
      </c>
      <c r="F53" s="7">
        <v>3609237.7</v>
      </c>
      <c r="G53" s="7">
        <v>4313212.0619999999</v>
      </c>
      <c r="H53" s="7">
        <v>4313025.5880000005</v>
      </c>
    </row>
    <row r="54" spans="1:8" x14ac:dyDescent="0.2">
      <c r="A54" s="29" t="s">
        <v>5</v>
      </c>
      <c r="B54" s="8">
        <v>1892125.7620000001</v>
      </c>
      <c r="C54" s="8">
        <v>509711.18400000001</v>
      </c>
      <c r="D54" s="8" t="s">
        <v>85</v>
      </c>
      <c r="E54" s="8" t="s">
        <v>85</v>
      </c>
      <c r="F54" s="8" t="s">
        <v>85</v>
      </c>
      <c r="G54" s="8" t="s">
        <v>85</v>
      </c>
      <c r="H54" s="8">
        <v>10046585.856000001</v>
      </c>
    </row>
    <row r="55" spans="1:8" x14ac:dyDescent="0.2">
      <c r="A55" s="9" t="s">
        <v>165</v>
      </c>
      <c r="B55" s="8"/>
      <c r="C55" s="8"/>
      <c r="D55" s="7">
        <v>556485.85100000002</v>
      </c>
      <c r="E55" s="7">
        <v>1643204.6740000001</v>
      </c>
      <c r="F55" s="7">
        <v>3101651.9759999998</v>
      </c>
      <c r="G55" s="7">
        <v>4116967.2769999998</v>
      </c>
      <c r="H55" s="7">
        <v>5056155.466</v>
      </c>
    </row>
    <row r="56" spans="1:8" x14ac:dyDescent="0.2">
      <c r="A56" s="9" t="s">
        <v>9</v>
      </c>
    </row>
    <row r="57" spans="1:8" x14ac:dyDescent="0.2">
      <c r="A57" s="10" t="s">
        <v>154</v>
      </c>
    </row>
    <row r="58" spans="1:8" x14ac:dyDescent="0.2">
      <c r="A58" s="10" t="s">
        <v>159</v>
      </c>
    </row>
    <row r="59" spans="1:8" x14ac:dyDescent="0.2">
      <c r="A59" s="10" t="s">
        <v>160</v>
      </c>
    </row>
  </sheetData>
  <mergeCells count="6">
    <mergeCell ref="A1:E1"/>
    <mergeCell ref="A2:E2"/>
    <mergeCell ref="A3:A4"/>
    <mergeCell ref="B6:G6"/>
    <mergeCell ref="B40:G40"/>
    <mergeCell ref="B4:H4"/>
  </mergeCells>
  <hyperlinks>
    <hyperlink ref="A1:E1" location="Inhaltsverzeichnis!A18" display="Inhaltsverzeichnis!A18"/>
  </hyperlinks>
  <pageMargins left="0.59055118110236227" right="0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LIII6-j/18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59"/>
  <sheetViews>
    <sheetView workbookViewId="0">
      <pane xSplit="3" ySplit="5" topLeftCell="D6" activePane="bottomRight" state="frozen"/>
      <selection pane="topRight"/>
      <selection pane="bottomLeft"/>
      <selection pane="bottomRight" activeCell="D6" sqref="D6"/>
    </sheetView>
  </sheetViews>
  <sheetFormatPr baseColWidth="10" defaultRowHeight="10.199999999999999" x14ac:dyDescent="0.2"/>
  <cols>
    <col min="1" max="1" width="19.77734375" style="1" customWidth="1"/>
    <col min="2" max="2" width="3.6640625" style="1" customWidth="1"/>
    <col min="3" max="3" width="46.77734375" style="9" customWidth="1"/>
    <col min="4" max="10" width="10.44140625" style="1" customWidth="1"/>
    <col min="11" max="11" width="6.109375" style="1" customWidth="1"/>
    <col min="12" max="16384" width="11.5546875" style="1"/>
  </cols>
  <sheetData>
    <row r="1" spans="2:18" s="11" customFormat="1" ht="24" customHeight="1" x14ac:dyDescent="0.2">
      <c r="B1" s="180" t="s">
        <v>137</v>
      </c>
      <c r="C1" s="180"/>
      <c r="D1" s="180"/>
      <c r="E1" s="180"/>
      <c r="F1" s="52"/>
    </row>
    <row r="2" spans="2:18" ht="12" customHeight="1" x14ac:dyDescent="0.2">
      <c r="B2" s="187"/>
      <c r="C2" s="187"/>
      <c r="D2" s="187"/>
      <c r="E2" s="187"/>
    </row>
    <row r="3" spans="2:18" s="12" customFormat="1" ht="12" customHeight="1" x14ac:dyDescent="0.25">
      <c r="B3" s="172" t="s">
        <v>10</v>
      </c>
      <c r="C3" s="190" t="s">
        <v>11</v>
      </c>
      <c r="D3" s="179" t="s">
        <v>5</v>
      </c>
      <c r="E3" s="181" t="s">
        <v>12</v>
      </c>
      <c r="F3" s="183" t="s">
        <v>13</v>
      </c>
      <c r="G3" s="181"/>
      <c r="H3" s="178" t="s">
        <v>14</v>
      </c>
      <c r="I3" s="179" t="s">
        <v>13</v>
      </c>
      <c r="J3" s="179"/>
      <c r="K3" s="184" t="s">
        <v>10</v>
      </c>
    </row>
    <row r="4" spans="2:18" ht="36" customHeight="1" x14ac:dyDescent="0.2">
      <c r="B4" s="188"/>
      <c r="C4" s="191"/>
      <c r="D4" s="179"/>
      <c r="E4" s="181"/>
      <c r="F4" s="143" t="s">
        <v>15</v>
      </c>
      <c r="G4" s="14" t="s">
        <v>16</v>
      </c>
      <c r="H4" s="178"/>
      <c r="I4" s="13" t="s">
        <v>15</v>
      </c>
      <c r="J4" s="13" t="s">
        <v>16</v>
      </c>
      <c r="K4" s="185"/>
    </row>
    <row r="5" spans="2:18" ht="12" customHeight="1" x14ac:dyDescent="0.2">
      <c r="B5" s="189"/>
      <c r="C5" s="192"/>
      <c r="D5" s="181" t="s">
        <v>0</v>
      </c>
      <c r="E5" s="182"/>
      <c r="F5" s="182" t="s">
        <v>0</v>
      </c>
      <c r="G5" s="182"/>
      <c r="H5" s="182"/>
      <c r="I5" s="182"/>
      <c r="J5" s="183"/>
      <c r="K5" s="186"/>
    </row>
    <row r="6" spans="2:18" s="17" customFormat="1" ht="12" customHeight="1" x14ac:dyDescent="0.2">
      <c r="B6" s="6"/>
      <c r="C6" s="15"/>
      <c r="D6" s="3"/>
      <c r="E6" s="3"/>
      <c r="F6" s="3"/>
      <c r="G6" s="16"/>
      <c r="H6" s="16"/>
      <c r="I6" s="16"/>
      <c r="J6" s="16"/>
      <c r="K6" s="6"/>
    </row>
    <row r="7" spans="2:18" s="20" customFormat="1" ht="12" customHeight="1" x14ac:dyDescent="0.25">
      <c r="B7" s="18"/>
      <c r="C7" s="19"/>
      <c r="D7" s="174" t="s">
        <v>112</v>
      </c>
      <c r="E7" s="174"/>
      <c r="F7" s="174"/>
      <c r="G7" s="174"/>
      <c r="H7" s="174"/>
      <c r="I7" s="174"/>
      <c r="J7" s="174"/>
    </row>
    <row r="8" spans="2:18" s="17" customFormat="1" ht="12" customHeight="1" x14ac:dyDescent="0.2">
      <c r="B8" s="21">
        <v>1</v>
      </c>
      <c r="C8" s="22" t="s">
        <v>17</v>
      </c>
      <c r="D8" s="7">
        <v>7550767.8490000004</v>
      </c>
      <c r="E8" s="7">
        <v>1911241.371</v>
      </c>
      <c r="F8" s="7">
        <v>1438413.406</v>
      </c>
      <c r="G8" s="7">
        <v>472827.96500000003</v>
      </c>
      <c r="H8" s="7">
        <v>5639526.4780000001</v>
      </c>
      <c r="I8" s="7">
        <v>21350.807000000001</v>
      </c>
      <c r="J8" s="7">
        <v>5618175.6710000001</v>
      </c>
      <c r="K8" s="21">
        <v>1</v>
      </c>
      <c r="L8" s="147"/>
      <c r="M8" s="147"/>
      <c r="N8" s="147"/>
      <c r="O8" s="147"/>
      <c r="P8" s="147"/>
      <c r="Q8" s="147"/>
      <c r="R8" s="147"/>
    </row>
    <row r="9" spans="2:18" ht="12" customHeight="1" x14ac:dyDescent="0.2">
      <c r="B9" s="21">
        <v>2</v>
      </c>
      <c r="C9" s="23" t="s">
        <v>18</v>
      </c>
      <c r="D9" s="7">
        <v>10347.884</v>
      </c>
      <c r="E9" s="7">
        <v>10347.762000000001</v>
      </c>
      <c r="F9" s="7">
        <v>8240.8940000000002</v>
      </c>
      <c r="G9" s="7">
        <v>2106.8679999999999</v>
      </c>
      <c r="H9" s="7">
        <v>0.122</v>
      </c>
      <c r="I9" s="7">
        <v>0.122</v>
      </c>
      <c r="J9" s="7" t="s">
        <v>8</v>
      </c>
      <c r="K9" s="21">
        <v>2</v>
      </c>
      <c r="L9" s="148"/>
      <c r="M9" s="148"/>
      <c r="N9" s="148"/>
      <c r="O9" s="148"/>
      <c r="P9" s="148"/>
      <c r="Q9" s="148"/>
      <c r="R9" s="148"/>
    </row>
    <row r="10" spans="2:18" ht="12" customHeight="1" x14ac:dyDescent="0.2">
      <c r="B10" s="21">
        <v>3</v>
      </c>
      <c r="C10" s="23" t="s">
        <v>19</v>
      </c>
      <c r="D10" s="7">
        <v>816673.79599999997</v>
      </c>
      <c r="E10" s="7">
        <v>533171.96400000004</v>
      </c>
      <c r="F10" s="7">
        <v>101037.662</v>
      </c>
      <c r="G10" s="7">
        <v>432134.30200000003</v>
      </c>
      <c r="H10" s="7">
        <v>283501.83199999999</v>
      </c>
      <c r="I10" s="7">
        <v>9975.9609999999993</v>
      </c>
      <c r="J10" s="7">
        <v>273525.87099999998</v>
      </c>
      <c r="K10" s="21">
        <v>3</v>
      </c>
      <c r="L10" s="147"/>
      <c r="M10" s="147"/>
      <c r="N10" s="147"/>
      <c r="O10" s="147"/>
      <c r="P10" s="147"/>
      <c r="Q10" s="147"/>
      <c r="R10" s="147"/>
    </row>
    <row r="11" spans="2:18" ht="12" customHeight="1" x14ac:dyDescent="0.2">
      <c r="B11" s="21">
        <v>4</v>
      </c>
      <c r="C11" s="23" t="s">
        <v>20</v>
      </c>
      <c r="D11" s="7">
        <v>6723746.1689999998</v>
      </c>
      <c r="E11" s="7">
        <v>1367721.645</v>
      </c>
      <c r="F11" s="7">
        <v>1329134.8500000001</v>
      </c>
      <c r="G11" s="7">
        <v>38586.794999999998</v>
      </c>
      <c r="H11" s="7">
        <v>5356024.5240000002</v>
      </c>
      <c r="I11" s="7">
        <v>11374.724</v>
      </c>
      <c r="J11" s="7">
        <v>5344649.8</v>
      </c>
      <c r="K11" s="21">
        <v>4</v>
      </c>
      <c r="L11" s="148"/>
      <c r="M11" s="148"/>
      <c r="N11" s="148"/>
      <c r="O11" s="148"/>
      <c r="P11" s="148"/>
      <c r="Q11" s="148"/>
      <c r="R11" s="148"/>
    </row>
    <row r="12" spans="2:18" ht="12" customHeight="1" x14ac:dyDescent="0.2">
      <c r="B12" s="21">
        <v>5</v>
      </c>
      <c r="C12" s="24" t="s">
        <v>21</v>
      </c>
      <c r="D12" s="7">
        <v>7362462.9869999997</v>
      </c>
      <c r="E12" s="7">
        <v>601803.01199999999</v>
      </c>
      <c r="F12" s="7">
        <v>6293.6049999999996</v>
      </c>
      <c r="G12" s="7">
        <v>595509.40700000001</v>
      </c>
      <c r="H12" s="7">
        <v>6760659.9749999996</v>
      </c>
      <c r="I12" s="7" t="s">
        <v>8</v>
      </c>
      <c r="J12" s="7">
        <v>6760659.9749999996</v>
      </c>
      <c r="K12" s="21">
        <v>5</v>
      </c>
      <c r="L12" s="148"/>
      <c r="M12" s="148"/>
      <c r="N12" s="148"/>
      <c r="O12" s="148"/>
      <c r="P12" s="148"/>
      <c r="Q12" s="148"/>
      <c r="R12" s="148"/>
    </row>
    <row r="13" spans="2:18" ht="12" customHeight="1" x14ac:dyDescent="0.2">
      <c r="B13" s="21">
        <v>6</v>
      </c>
      <c r="C13" s="23" t="s">
        <v>22</v>
      </c>
      <c r="D13" s="7">
        <v>29318.875</v>
      </c>
      <c r="E13" s="7">
        <v>29318.875</v>
      </c>
      <c r="F13" s="7" t="s">
        <v>8</v>
      </c>
      <c r="G13" s="7">
        <v>29318.875</v>
      </c>
      <c r="H13" s="7" t="s">
        <v>8</v>
      </c>
      <c r="I13" s="7" t="s">
        <v>8</v>
      </c>
      <c r="J13" s="7" t="s">
        <v>8</v>
      </c>
      <c r="K13" s="21">
        <v>6</v>
      </c>
      <c r="L13" s="148"/>
      <c r="M13" s="148"/>
      <c r="N13" s="148"/>
      <c r="O13" s="148"/>
      <c r="P13" s="148"/>
      <c r="Q13" s="148"/>
      <c r="R13" s="148"/>
    </row>
    <row r="14" spans="2:18" ht="12" customHeight="1" x14ac:dyDescent="0.2">
      <c r="B14" s="21">
        <v>7</v>
      </c>
      <c r="C14" s="25" t="s">
        <v>23</v>
      </c>
      <c r="D14" s="7">
        <v>26165.724999999999</v>
      </c>
      <c r="E14" s="7">
        <v>26165.724999999999</v>
      </c>
      <c r="F14" s="7" t="s">
        <v>8</v>
      </c>
      <c r="G14" s="7">
        <v>26165.724999999999</v>
      </c>
      <c r="H14" s="7" t="s">
        <v>8</v>
      </c>
      <c r="I14" s="7" t="s">
        <v>8</v>
      </c>
      <c r="J14" s="7" t="s">
        <v>8</v>
      </c>
      <c r="K14" s="21">
        <v>7</v>
      </c>
      <c r="L14" s="148"/>
      <c r="M14" s="148"/>
      <c r="N14" s="148"/>
      <c r="O14" s="148"/>
      <c r="P14" s="148"/>
      <c r="Q14" s="148"/>
      <c r="R14" s="148"/>
    </row>
    <row r="15" spans="2:18" ht="12" customHeight="1" x14ac:dyDescent="0.2">
      <c r="B15" s="21">
        <v>8</v>
      </c>
      <c r="C15" s="25" t="s">
        <v>24</v>
      </c>
      <c r="D15" s="7">
        <v>3153.15</v>
      </c>
      <c r="E15" s="7">
        <v>3153.15</v>
      </c>
      <c r="F15" s="7" t="s">
        <v>8</v>
      </c>
      <c r="G15" s="7">
        <v>3153.15</v>
      </c>
      <c r="H15" s="7" t="s">
        <v>8</v>
      </c>
      <c r="I15" s="7" t="s">
        <v>8</v>
      </c>
      <c r="J15" s="7" t="s">
        <v>8</v>
      </c>
      <c r="K15" s="21">
        <v>8</v>
      </c>
      <c r="L15" s="148"/>
      <c r="M15" s="148"/>
      <c r="N15" s="148"/>
      <c r="O15" s="148"/>
      <c r="P15" s="148"/>
      <c r="Q15" s="148"/>
      <c r="R15" s="148"/>
    </row>
    <row r="16" spans="2:18" ht="12" customHeight="1" x14ac:dyDescent="0.2">
      <c r="B16" s="21">
        <v>9</v>
      </c>
      <c r="C16" s="25" t="s">
        <v>25</v>
      </c>
      <c r="D16" s="7" t="s">
        <v>8</v>
      </c>
      <c r="E16" s="7" t="s">
        <v>8</v>
      </c>
      <c r="F16" s="7" t="s">
        <v>8</v>
      </c>
      <c r="G16" s="7" t="s">
        <v>8</v>
      </c>
      <c r="H16" s="7" t="s">
        <v>8</v>
      </c>
      <c r="I16" s="7" t="s">
        <v>8</v>
      </c>
      <c r="J16" s="7" t="s">
        <v>8</v>
      </c>
      <c r="K16" s="21">
        <v>9</v>
      </c>
      <c r="L16" s="148"/>
      <c r="M16" s="148"/>
      <c r="N16" s="148"/>
      <c r="O16" s="148"/>
      <c r="P16" s="148"/>
      <c r="Q16" s="148"/>
      <c r="R16" s="148"/>
    </row>
    <row r="17" spans="2:18" ht="12" customHeight="1" x14ac:dyDescent="0.2">
      <c r="B17" s="21">
        <v>10</v>
      </c>
      <c r="C17" s="23" t="s">
        <v>26</v>
      </c>
      <c r="D17" s="7">
        <v>7333144.1119999997</v>
      </c>
      <c r="E17" s="7">
        <v>572484.13699999999</v>
      </c>
      <c r="F17" s="7">
        <v>6293.6049999999996</v>
      </c>
      <c r="G17" s="7">
        <v>566190.53200000001</v>
      </c>
      <c r="H17" s="7">
        <v>6760659.9749999996</v>
      </c>
      <c r="I17" s="7" t="s">
        <v>8</v>
      </c>
      <c r="J17" s="7">
        <v>6760659.9749999996</v>
      </c>
      <c r="K17" s="21">
        <v>10</v>
      </c>
      <c r="L17" s="148"/>
      <c r="M17" s="148"/>
      <c r="N17" s="148"/>
      <c r="O17" s="148"/>
      <c r="P17" s="148"/>
      <c r="Q17" s="148"/>
      <c r="R17" s="148"/>
    </row>
    <row r="18" spans="2:18" ht="12" customHeight="1" x14ac:dyDescent="0.2">
      <c r="B18" s="21">
        <v>11</v>
      </c>
      <c r="C18" s="25" t="s">
        <v>23</v>
      </c>
      <c r="D18" s="7">
        <v>90573.718999999997</v>
      </c>
      <c r="E18" s="7">
        <v>69573.718999999997</v>
      </c>
      <c r="F18" s="7">
        <v>6142.2560000000003</v>
      </c>
      <c r="G18" s="7">
        <v>63431.463000000003</v>
      </c>
      <c r="H18" s="7">
        <v>21000</v>
      </c>
      <c r="I18" s="7" t="s">
        <v>8</v>
      </c>
      <c r="J18" s="7">
        <v>21000</v>
      </c>
      <c r="K18" s="21">
        <v>11</v>
      </c>
      <c r="L18" s="148"/>
      <c r="M18" s="148"/>
      <c r="N18" s="148"/>
      <c r="O18" s="148"/>
      <c r="P18" s="148"/>
      <c r="Q18" s="148"/>
      <c r="R18" s="148"/>
    </row>
    <row r="19" spans="2:18" ht="12" customHeight="1" x14ac:dyDescent="0.2">
      <c r="B19" s="21">
        <v>12</v>
      </c>
      <c r="C19" s="25" t="s">
        <v>24</v>
      </c>
      <c r="D19" s="7">
        <v>6744667.9890000001</v>
      </c>
      <c r="E19" s="7">
        <v>5008.0140000000001</v>
      </c>
      <c r="F19" s="7">
        <v>151.34899999999999</v>
      </c>
      <c r="G19" s="7">
        <v>4856.665</v>
      </c>
      <c r="H19" s="7">
        <v>6739659.9749999996</v>
      </c>
      <c r="I19" s="7" t="s">
        <v>8</v>
      </c>
      <c r="J19" s="7">
        <v>6739659.9749999996</v>
      </c>
      <c r="K19" s="21">
        <v>12</v>
      </c>
      <c r="L19" s="148"/>
      <c r="M19" s="148"/>
      <c r="N19" s="148"/>
      <c r="O19" s="148"/>
      <c r="P19" s="148"/>
      <c r="Q19" s="148"/>
      <c r="R19" s="148"/>
    </row>
    <row r="20" spans="2:18" ht="12" customHeight="1" x14ac:dyDescent="0.2">
      <c r="B20" s="21">
        <v>13</v>
      </c>
      <c r="C20" s="25" t="s">
        <v>25</v>
      </c>
      <c r="D20" s="7">
        <v>497902.40399999998</v>
      </c>
      <c r="E20" s="7">
        <v>497902.40399999998</v>
      </c>
      <c r="F20" s="7" t="s">
        <v>8</v>
      </c>
      <c r="G20" s="7">
        <v>497902.40399999998</v>
      </c>
      <c r="H20" s="7" t="s">
        <v>8</v>
      </c>
      <c r="I20" s="7" t="s">
        <v>8</v>
      </c>
      <c r="J20" s="7" t="s">
        <v>8</v>
      </c>
      <c r="K20" s="21">
        <v>13</v>
      </c>
      <c r="L20" s="148"/>
      <c r="M20" s="148"/>
      <c r="N20" s="148"/>
      <c r="O20" s="148"/>
      <c r="P20" s="148"/>
      <c r="Q20" s="148"/>
      <c r="R20" s="148"/>
    </row>
    <row r="21" spans="2:18" x14ac:dyDescent="0.2">
      <c r="B21" s="21">
        <v>14</v>
      </c>
      <c r="C21" s="9" t="s">
        <v>27</v>
      </c>
      <c r="D21" s="7">
        <v>3667577.2390000001</v>
      </c>
      <c r="E21" s="7">
        <v>3667577.2390000001</v>
      </c>
      <c r="F21" s="7">
        <v>3662811.841</v>
      </c>
      <c r="G21" s="7">
        <v>4765.3980000000001</v>
      </c>
      <c r="H21" s="7" t="s">
        <v>8</v>
      </c>
      <c r="I21" s="7" t="s">
        <v>8</v>
      </c>
      <c r="J21" s="7" t="s">
        <v>8</v>
      </c>
      <c r="K21" s="21">
        <v>14</v>
      </c>
      <c r="L21" s="148"/>
      <c r="M21" s="148"/>
      <c r="N21" s="148"/>
      <c r="O21" s="148"/>
      <c r="P21" s="148"/>
      <c r="Q21" s="148"/>
      <c r="R21" s="148"/>
    </row>
    <row r="22" spans="2:18" x14ac:dyDescent="0.2">
      <c r="B22" s="21">
        <v>15</v>
      </c>
      <c r="C22" s="23" t="s">
        <v>28</v>
      </c>
      <c r="D22" s="7">
        <v>964048.61899999995</v>
      </c>
      <c r="E22" s="7">
        <v>964048.61899999995</v>
      </c>
      <c r="F22" s="7">
        <v>964048.61899999995</v>
      </c>
      <c r="G22" s="7" t="s">
        <v>8</v>
      </c>
      <c r="H22" s="7" t="s">
        <v>8</v>
      </c>
      <c r="I22" s="7" t="s">
        <v>8</v>
      </c>
      <c r="J22" s="7" t="s">
        <v>8</v>
      </c>
      <c r="K22" s="21">
        <v>15</v>
      </c>
      <c r="L22" s="148"/>
      <c r="M22" s="148"/>
      <c r="N22" s="148"/>
      <c r="O22" s="148"/>
      <c r="P22" s="148"/>
      <c r="Q22" s="148"/>
      <c r="R22" s="148"/>
    </row>
    <row r="23" spans="2:18" x14ac:dyDescent="0.2">
      <c r="B23" s="21">
        <v>16</v>
      </c>
      <c r="C23" s="25" t="s">
        <v>29</v>
      </c>
      <c r="D23" s="7">
        <v>745000</v>
      </c>
      <c r="E23" s="7">
        <v>745000</v>
      </c>
      <c r="F23" s="7">
        <v>745000</v>
      </c>
      <c r="G23" s="7" t="s">
        <v>8</v>
      </c>
      <c r="H23" s="7" t="s">
        <v>8</v>
      </c>
      <c r="I23" s="7" t="s">
        <v>8</v>
      </c>
      <c r="J23" s="7" t="s">
        <v>8</v>
      </c>
      <c r="K23" s="21">
        <v>16</v>
      </c>
      <c r="L23" s="148"/>
      <c r="M23" s="148"/>
      <c r="N23" s="148"/>
      <c r="O23" s="148"/>
      <c r="P23" s="148"/>
      <c r="Q23" s="148"/>
      <c r="R23" s="148"/>
    </row>
    <row r="24" spans="2:18" x14ac:dyDescent="0.2">
      <c r="B24" s="21">
        <v>17</v>
      </c>
      <c r="C24" s="26" t="s">
        <v>30</v>
      </c>
      <c r="D24" s="7">
        <v>219048.61900000001</v>
      </c>
      <c r="E24" s="7">
        <v>219048.61900000001</v>
      </c>
      <c r="F24" s="7">
        <v>219048.61900000001</v>
      </c>
      <c r="G24" s="7" t="s">
        <v>8</v>
      </c>
      <c r="H24" s="7" t="s">
        <v>8</v>
      </c>
      <c r="I24" s="7" t="s">
        <v>8</v>
      </c>
      <c r="J24" s="7" t="s">
        <v>8</v>
      </c>
      <c r="K24" s="21">
        <v>17</v>
      </c>
      <c r="L24" s="148"/>
      <c r="M24" s="148"/>
      <c r="N24" s="148"/>
      <c r="O24" s="148"/>
      <c r="P24" s="148"/>
      <c r="Q24" s="148"/>
      <c r="R24" s="148"/>
    </row>
    <row r="25" spans="2:18" x14ac:dyDescent="0.2">
      <c r="B25" s="21">
        <v>18</v>
      </c>
      <c r="C25" s="26" t="s">
        <v>31</v>
      </c>
      <c r="D25" s="7" t="s">
        <v>8</v>
      </c>
      <c r="E25" s="7" t="s">
        <v>8</v>
      </c>
      <c r="F25" s="7" t="s">
        <v>8</v>
      </c>
      <c r="G25" s="7" t="s">
        <v>8</v>
      </c>
      <c r="H25" s="7" t="s">
        <v>8</v>
      </c>
      <c r="I25" s="7" t="s">
        <v>8</v>
      </c>
      <c r="J25" s="7" t="s">
        <v>8</v>
      </c>
      <c r="K25" s="21">
        <v>18</v>
      </c>
      <c r="L25" s="148"/>
      <c r="M25" s="148"/>
      <c r="N25" s="148"/>
      <c r="O25" s="148"/>
      <c r="P25" s="148"/>
      <c r="Q25" s="148"/>
      <c r="R25" s="148"/>
    </row>
    <row r="26" spans="2:18" x14ac:dyDescent="0.2">
      <c r="B26" s="21">
        <v>19</v>
      </c>
      <c r="C26" s="27" t="s">
        <v>32</v>
      </c>
      <c r="D26" s="7">
        <v>2703528.62</v>
      </c>
      <c r="E26" s="7">
        <v>2703528.62</v>
      </c>
      <c r="F26" s="7">
        <v>2698763.2220000001</v>
      </c>
      <c r="G26" s="7">
        <v>4765.3980000000001</v>
      </c>
      <c r="H26" s="7" t="s">
        <v>8</v>
      </c>
      <c r="I26" s="7" t="s">
        <v>8</v>
      </c>
      <c r="J26" s="7" t="s">
        <v>8</v>
      </c>
      <c r="K26" s="21">
        <v>19</v>
      </c>
      <c r="L26" s="148"/>
      <c r="M26" s="148"/>
      <c r="N26" s="148"/>
      <c r="O26" s="148"/>
      <c r="P26" s="148"/>
      <c r="Q26" s="148"/>
      <c r="R26" s="148"/>
    </row>
    <row r="27" spans="2:18" x14ac:dyDescent="0.2">
      <c r="B27" s="21">
        <v>20</v>
      </c>
      <c r="C27" s="26" t="s">
        <v>29</v>
      </c>
      <c r="D27" s="7">
        <v>2616197.0690000001</v>
      </c>
      <c r="E27" s="7">
        <v>2616197.0690000001</v>
      </c>
      <c r="F27" s="7">
        <v>2616197.0690000001</v>
      </c>
      <c r="G27" s="7" t="s">
        <v>8</v>
      </c>
      <c r="H27" s="7" t="s">
        <v>8</v>
      </c>
      <c r="I27" s="7" t="s">
        <v>8</v>
      </c>
      <c r="J27" s="7" t="s">
        <v>8</v>
      </c>
      <c r="K27" s="21">
        <v>20</v>
      </c>
      <c r="L27" s="148"/>
      <c r="M27" s="148"/>
      <c r="N27" s="148"/>
      <c r="O27" s="148"/>
      <c r="P27" s="148"/>
      <c r="Q27" s="148"/>
      <c r="R27" s="148"/>
    </row>
    <row r="28" spans="2:18" x14ac:dyDescent="0.2">
      <c r="B28" s="21">
        <v>21</v>
      </c>
      <c r="C28" s="26" t="s">
        <v>30</v>
      </c>
      <c r="D28" s="7">
        <v>87331.551000000007</v>
      </c>
      <c r="E28" s="7">
        <v>87331.551000000007</v>
      </c>
      <c r="F28" s="7">
        <v>82566.153000000006</v>
      </c>
      <c r="G28" s="7">
        <v>4765.3980000000001</v>
      </c>
      <c r="H28" s="7" t="s">
        <v>8</v>
      </c>
      <c r="I28" s="7" t="s">
        <v>8</v>
      </c>
      <c r="J28" s="7" t="s">
        <v>8</v>
      </c>
      <c r="K28" s="21">
        <v>21</v>
      </c>
      <c r="L28" s="148"/>
      <c r="M28" s="148"/>
      <c r="N28" s="148"/>
      <c r="O28" s="148"/>
      <c r="P28" s="148"/>
      <c r="Q28" s="148"/>
      <c r="R28" s="148"/>
    </row>
    <row r="29" spans="2:18" x14ac:dyDescent="0.2">
      <c r="B29" s="21">
        <v>22</v>
      </c>
      <c r="C29" s="26" t="s">
        <v>31</v>
      </c>
      <c r="D29" s="7" t="s">
        <v>8</v>
      </c>
      <c r="E29" s="7" t="s">
        <v>8</v>
      </c>
      <c r="F29" s="7" t="s">
        <v>8</v>
      </c>
      <c r="G29" s="7" t="s">
        <v>8</v>
      </c>
      <c r="H29" s="7" t="s">
        <v>8</v>
      </c>
      <c r="I29" s="7" t="s">
        <v>8</v>
      </c>
      <c r="J29" s="7" t="s">
        <v>8</v>
      </c>
      <c r="K29" s="21">
        <v>22</v>
      </c>
      <c r="L29" s="148"/>
      <c r="M29" s="148"/>
      <c r="N29" s="148"/>
      <c r="O29" s="148"/>
      <c r="P29" s="148"/>
      <c r="Q29" s="148"/>
      <c r="R29" s="148"/>
    </row>
    <row r="30" spans="2:18" x14ac:dyDescent="0.2">
      <c r="B30" s="21">
        <v>23</v>
      </c>
      <c r="C30" s="9" t="s">
        <v>138</v>
      </c>
      <c r="D30" s="7">
        <v>3150843.8319999999</v>
      </c>
      <c r="E30" s="7">
        <v>3117535.6910000001</v>
      </c>
      <c r="F30" s="7">
        <v>3079719.889</v>
      </c>
      <c r="G30" s="7">
        <v>37815.802000000003</v>
      </c>
      <c r="H30" s="7">
        <v>33308.141000000003</v>
      </c>
      <c r="I30" s="7">
        <v>4679.1040000000003</v>
      </c>
      <c r="J30" s="7">
        <v>28629.037</v>
      </c>
      <c r="K30" s="21">
        <v>23</v>
      </c>
      <c r="L30" s="148"/>
      <c r="M30" s="148"/>
      <c r="N30" s="148"/>
      <c r="O30" s="148"/>
      <c r="P30" s="148"/>
      <c r="Q30" s="148"/>
      <c r="R30" s="148"/>
    </row>
    <row r="31" spans="2:18" x14ac:dyDescent="0.2">
      <c r="B31" s="21">
        <v>24</v>
      </c>
      <c r="C31" s="27" t="s">
        <v>120</v>
      </c>
      <c r="D31" s="7">
        <v>471531.71299999999</v>
      </c>
      <c r="E31" s="7">
        <v>469132.12300000002</v>
      </c>
      <c r="F31" s="7">
        <v>441431.96100000001</v>
      </c>
      <c r="G31" s="7">
        <v>27700.162</v>
      </c>
      <c r="H31" s="7">
        <v>2399.59</v>
      </c>
      <c r="I31" s="7">
        <v>2399.59</v>
      </c>
      <c r="J31" s="7" t="s">
        <v>8</v>
      </c>
      <c r="K31" s="21">
        <v>24</v>
      </c>
      <c r="L31" s="148"/>
      <c r="M31" s="148"/>
      <c r="N31" s="148"/>
      <c r="O31" s="148"/>
      <c r="P31" s="148"/>
      <c r="Q31" s="148"/>
      <c r="R31" s="148"/>
    </row>
    <row r="32" spans="2:18" x14ac:dyDescent="0.2">
      <c r="B32" s="21">
        <v>25</v>
      </c>
      <c r="C32" s="27" t="s">
        <v>121</v>
      </c>
      <c r="D32" s="7">
        <v>2679312.1189999999</v>
      </c>
      <c r="E32" s="7">
        <v>2648403.568</v>
      </c>
      <c r="F32" s="7">
        <v>2638287.9279999998</v>
      </c>
      <c r="G32" s="7">
        <v>10115.64</v>
      </c>
      <c r="H32" s="7">
        <v>30908.550999999999</v>
      </c>
      <c r="I32" s="7">
        <v>2279.5140000000001</v>
      </c>
      <c r="J32" s="7">
        <v>28629.037</v>
      </c>
      <c r="K32" s="21">
        <v>25</v>
      </c>
      <c r="L32" s="148"/>
      <c r="M32" s="148"/>
      <c r="N32" s="148"/>
      <c r="O32" s="148"/>
      <c r="P32" s="148"/>
      <c r="Q32" s="148"/>
      <c r="R32" s="148"/>
    </row>
    <row r="33" spans="2:18" x14ac:dyDescent="0.2">
      <c r="B33" s="21">
        <v>26</v>
      </c>
      <c r="C33" s="9" t="s">
        <v>139</v>
      </c>
      <c r="D33" s="7">
        <v>287775.49300000002</v>
      </c>
      <c r="E33" s="7">
        <v>194149.86900000001</v>
      </c>
      <c r="F33" s="7">
        <v>5.8410000000000002</v>
      </c>
      <c r="G33" s="7">
        <v>194144.02799999999</v>
      </c>
      <c r="H33" s="7">
        <v>93625.623999999996</v>
      </c>
      <c r="I33" s="7" t="s">
        <v>8</v>
      </c>
      <c r="J33" s="7">
        <v>93625.623999999996</v>
      </c>
      <c r="K33" s="21">
        <v>26</v>
      </c>
      <c r="L33" s="148"/>
      <c r="M33" s="148"/>
      <c r="N33" s="148"/>
      <c r="O33" s="148"/>
      <c r="P33" s="148"/>
      <c r="Q33" s="148"/>
      <c r="R33" s="148"/>
    </row>
    <row r="34" spans="2:18" x14ac:dyDescent="0.2">
      <c r="B34" s="21">
        <v>27</v>
      </c>
      <c r="C34" s="27" t="s">
        <v>37</v>
      </c>
      <c r="D34" s="7">
        <v>278441.03100000002</v>
      </c>
      <c r="E34" s="7">
        <v>189948.60500000001</v>
      </c>
      <c r="F34" s="7">
        <v>5.8049999999999997</v>
      </c>
      <c r="G34" s="7">
        <v>189942.8</v>
      </c>
      <c r="H34" s="7">
        <v>88492.426000000007</v>
      </c>
      <c r="I34" s="7" t="s">
        <v>8</v>
      </c>
      <c r="J34" s="7">
        <v>88492.426000000007</v>
      </c>
      <c r="K34" s="21">
        <v>27</v>
      </c>
      <c r="L34" s="148"/>
      <c r="M34" s="148"/>
      <c r="N34" s="148"/>
      <c r="O34" s="148"/>
      <c r="P34" s="148"/>
      <c r="Q34" s="148"/>
      <c r="R34" s="148"/>
    </row>
    <row r="35" spans="2:18" x14ac:dyDescent="0.2">
      <c r="B35" s="21">
        <v>28</v>
      </c>
      <c r="C35" s="27" t="s">
        <v>140</v>
      </c>
      <c r="D35" s="7">
        <v>0</v>
      </c>
      <c r="E35" s="7">
        <v>0</v>
      </c>
      <c r="F35" s="7">
        <v>0</v>
      </c>
      <c r="G35" s="7" t="s">
        <v>8</v>
      </c>
      <c r="H35" s="7" t="s">
        <v>8</v>
      </c>
      <c r="I35" s="7" t="s">
        <v>8</v>
      </c>
      <c r="J35" s="7" t="s">
        <v>8</v>
      </c>
      <c r="K35" s="21">
        <v>28</v>
      </c>
      <c r="L35" s="148"/>
      <c r="M35" s="148"/>
      <c r="N35" s="148"/>
      <c r="O35" s="148"/>
      <c r="P35" s="148"/>
      <c r="Q35" s="148"/>
      <c r="R35" s="148"/>
    </row>
    <row r="36" spans="2:18" x14ac:dyDescent="0.2">
      <c r="B36" s="21">
        <v>29</v>
      </c>
      <c r="C36" s="27" t="s">
        <v>39</v>
      </c>
      <c r="D36" s="7">
        <v>9162.9290000000001</v>
      </c>
      <c r="E36" s="7">
        <v>4029.7310000000002</v>
      </c>
      <c r="F36" s="7">
        <v>3.5999999999999997E-2</v>
      </c>
      <c r="G36" s="7">
        <v>4029.6950000000002</v>
      </c>
      <c r="H36" s="7">
        <v>5133.1980000000003</v>
      </c>
      <c r="I36" s="7" t="s">
        <v>8</v>
      </c>
      <c r="J36" s="7">
        <v>5133.1980000000003</v>
      </c>
      <c r="K36" s="21">
        <v>29</v>
      </c>
      <c r="L36" s="148"/>
      <c r="M36" s="148"/>
      <c r="N36" s="148"/>
      <c r="O36" s="148"/>
      <c r="P36" s="148"/>
      <c r="Q36" s="148"/>
      <c r="R36" s="148"/>
    </row>
    <row r="37" spans="2:18" x14ac:dyDescent="0.2">
      <c r="B37" s="21">
        <v>30</v>
      </c>
      <c r="C37" s="27" t="s">
        <v>40</v>
      </c>
      <c r="D37" s="7">
        <v>171.53299999999999</v>
      </c>
      <c r="E37" s="7">
        <v>171.53299999999999</v>
      </c>
      <c r="F37" s="7" t="s">
        <v>8</v>
      </c>
      <c r="G37" s="7">
        <v>171.53299999999999</v>
      </c>
      <c r="H37" s="7" t="s">
        <v>8</v>
      </c>
      <c r="I37" s="7" t="s">
        <v>8</v>
      </c>
      <c r="J37" s="7" t="s">
        <v>8</v>
      </c>
      <c r="K37" s="21">
        <v>30</v>
      </c>
      <c r="L37" s="148"/>
      <c r="M37" s="148"/>
      <c r="N37" s="148"/>
      <c r="O37" s="148"/>
      <c r="P37" s="148"/>
      <c r="Q37" s="148"/>
      <c r="R37" s="148"/>
    </row>
    <row r="38" spans="2:18" s="2" customFormat="1" x14ac:dyDescent="0.2">
      <c r="B38" s="28">
        <v>31</v>
      </c>
      <c r="C38" s="29" t="s">
        <v>5</v>
      </c>
      <c r="D38" s="8">
        <v>22019427.399999999</v>
      </c>
      <c r="E38" s="8">
        <v>9492307.182</v>
      </c>
      <c r="F38" s="8">
        <v>8187244.5820000004</v>
      </c>
      <c r="G38" s="8">
        <v>1305062.6000000001</v>
      </c>
      <c r="H38" s="8">
        <v>12527120.218</v>
      </c>
      <c r="I38" s="8">
        <v>26029.911</v>
      </c>
      <c r="J38" s="8">
        <v>12501090.307</v>
      </c>
      <c r="K38" s="28">
        <v>31</v>
      </c>
      <c r="L38" s="148"/>
      <c r="M38" s="148"/>
      <c r="N38" s="148"/>
      <c r="O38" s="148"/>
      <c r="P38" s="148"/>
      <c r="Q38" s="148"/>
      <c r="R38" s="148"/>
    </row>
    <row r="39" spans="2:18" x14ac:dyDescent="0.2">
      <c r="B39" s="28"/>
      <c r="C39" s="29"/>
      <c r="D39" s="30"/>
      <c r="E39" s="30"/>
      <c r="F39" s="30"/>
      <c r="G39" s="30"/>
      <c r="H39" s="30"/>
      <c r="I39" s="30"/>
      <c r="J39" s="30"/>
      <c r="K39" s="28"/>
      <c r="L39" s="148"/>
      <c r="M39" s="148"/>
      <c r="N39" s="148"/>
      <c r="O39" s="148"/>
      <c r="P39" s="148"/>
      <c r="Q39" s="148"/>
      <c r="R39" s="148"/>
    </row>
    <row r="40" spans="2:18" s="32" customFormat="1" ht="12" customHeight="1" x14ac:dyDescent="0.2">
      <c r="B40" s="18"/>
      <c r="C40" s="31"/>
      <c r="D40" s="177" t="s">
        <v>7</v>
      </c>
      <c r="E40" s="177"/>
      <c r="F40" s="177"/>
      <c r="G40" s="177"/>
      <c r="H40" s="177"/>
      <c r="I40" s="177"/>
      <c r="J40" s="177"/>
      <c r="L40" s="148"/>
      <c r="M40" s="148"/>
      <c r="N40" s="148"/>
      <c r="O40" s="148"/>
      <c r="P40" s="148"/>
      <c r="Q40" s="148"/>
      <c r="R40" s="148"/>
    </row>
    <row r="41" spans="2:18" x14ac:dyDescent="0.2">
      <c r="B41" s="21">
        <v>32</v>
      </c>
      <c r="C41" s="9" t="s">
        <v>34</v>
      </c>
      <c r="D41" s="7">
        <v>324332.15100000001</v>
      </c>
      <c r="E41" s="7">
        <v>324332.15100000001</v>
      </c>
      <c r="F41" s="7" t="s">
        <v>8</v>
      </c>
      <c r="G41" s="7">
        <v>324332.15100000001</v>
      </c>
      <c r="H41" s="7" t="s">
        <v>8</v>
      </c>
      <c r="I41" s="7" t="s">
        <v>8</v>
      </c>
      <c r="J41" s="7" t="s">
        <v>8</v>
      </c>
      <c r="K41" s="21">
        <v>32</v>
      </c>
    </row>
    <row r="42" spans="2:18" x14ac:dyDescent="0.2">
      <c r="B42" s="21">
        <v>33</v>
      </c>
      <c r="C42" s="27" t="s">
        <v>22</v>
      </c>
      <c r="D42" s="7">
        <v>617.29899999999998</v>
      </c>
      <c r="E42" s="7">
        <v>617.29899999999998</v>
      </c>
      <c r="F42" s="7" t="s">
        <v>8</v>
      </c>
      <c r="G42" s="7">
        <v>617.29899999999998</v>
      </c>
      <c r="H42" s="7" t="s">
        <v>8</v>
      </c>
      <c r="I42" s="7" t="s">
        <v>8</v>
      </c>
      <c r="J42" s="7" t="s">
        <v>8</v>
      </c>
      <c r="K42" s="21">
        <v>33</v>
      </c>
    </row>
    <row r="43" spans="2:18" x14ac:dyDescent="0.2">
      <c r="B43" s="21">
        <v>34</v>
      </c>
      <c r="C43" s="27" t="s">
        <v>26</v>
      </c>
      <c r="D43" s="7">
        <v>323714.85200000001</v>
      </c>
      <c r="E43" s="7">
        <v>323714.85200000001</v>
      </c>
      <c r="F43" s="7" t="s">
        <v>8</v>
      </c>
      <c r="G43" s="7">
        <v>323714.85200000001</v>
      </c>
      <c r="H43" s="7" t="s">
        <v>8</v>
      </c>
      <c r="I43" s="7" t="s">
        <v>8</v>
      </c>
      <c r="J43" s="7" t="s">
        <v>8</v>
      </c>
      <c r="K43" s="21">
        <v>34</v>
      </c>
    </row>
    <row r="44" spans="2:18" x14ac:dyDescent="0.2">
      <c r="B44" s="21">
        <v>35</v>
      </c>
      <c r="C44" s="9" t="s">
        <v>35</v>
      </c>
      <c r="D44" s="7">
        <v>4731823.3150000004</v>
      </c>
      <c r="E44" s="7">
        <v>4731533.5609999998</v>
      </c>
      <c r="F44" s="7">
        <v>241979.087</v>
      </c>
      <c r="G44" s="7">
        <v>4489554.4740000004</v>
      </c>
      <c r="H44" s="7">
        <v>289.75400000000002</v>
      </c>
      <c r="I44" s="7">
        <v>289.75400000000002</v>
      </c>
      <c r="J44" s="7" t="s">
        <v>8</v>
      </c>
      <c r="K44" s="21">
        <v>35</v>
      </c>
    </row>
    <row r="45" spans="2:18" x14ac:dyDescent="0.2">
      <c r="B45" s="21">
        <v>36</v>
      </c>
      <c r="C45" s="27" t="s">
        <v>28</v>
      </c>
      <c r="D45" s="7">
        <v>4619995.0650000004</v>
      </c>
      <c r="E45" s="7">
        <v>4619995.0650000004</v>
      </c>
      <c r="F45" s="7">
        <v>130564.81299999999</v>
      </c>
      <c r="G45" s="7">
        <v>4489430.2520000003</v>
      </c>
      <c r="H45" s="7" t="s">
        <v>8</v>
      </c>
      <c r="I45" s="7" t="s">
        <v>8</v>
      </c>
      <c r="J45" s="7" t="s">
        <v>8</v>
      </c>
      <c r="K45" s="21">
        <v>36</v>
      </c>
    </row>
    <row r="46" spans="2:18" x14ac:dyDescent="0.2">
      <c r="B46" s="21">
        <v>37</v>
      </c>
      <c r="C46" s="27" t="s">
        <v>32</v>
      </c>
      <c r="D46" s="7">
        <v>111828.25</v>
      </c>
      <c r="E46" s="7">
        <v>111538.496</v>
      </c>
      <c r="F46" s="7">
        <v>111414.274</v>
      </c>
      <c r="G46" s="7">
        <v>124.22199999999999</v>
      </c>
      <c r="H46" s="7">
        <v>289.75400000000002</v>
      </c>
      <c r="I46" s="7">
        <v>289.75400000000002</v>
      </c>
      <c r="J46" s="7" t="s">
        <v>8</v>
      </c>
      <c r="K46" s="21">
        <v>37</v>
      </c>
    </row>
    <row r="47" spans="2:18" x14ac:dyDescent="0.2">
      <c r="B47" s="21">
        <v>38</v>
      </c>
      <c r="C47" s="27" t="s">
        <v>141</v>
      </c>
      <c r="D47" s="7">
        <v>4465644.9869999997</v>
      </c>
      <c r="E47" s="7">
        <v>4465644.9869999997</v>
      </c>
      <c r="F47" s="7">
        <v>6036.8940000000002</v>
      </c>
      <c r="G47" s="7">
        <v>4459608.0930000003</v>
      </c>
      <c r="H47" s="7" t="s">
        <v>8</v>
      </c>
      <c r="I47" s="7" t="s">
        <v>8</v>
      </c>
      <c r="J47" s="7" t="s">
        <v>8</v>
      </c>
      <c r="K47" s="21">
        <v>38</v>
      </c>
    </row>
    <row r="48" spans="2:18" x14ac:dyDescent="0.2">
      <c r="B48" s="21">
        <v>39</v>
      </c>
      <c r="C48" s="9" t="s">
        <v>142</v>
      </c>
      <c r="D48" s="7">
        <v>372477.109</v>
      </c>
      <c r="E48" s="7">
        <v>369998.23300000001</v>
      </c>
      <c r="F48" s="7">
        <v>202804.989</v>
      </c>
      <c r="G48" s="7">
        <v>167193.24400000001</v>
      </c>
      <c r="H48" s="7">
        <v>2478.8760000000002</v>
      </c>
      <c r="I48" s="7">
        <v>1107.527</v>
      </c>
      <c r="J48" s="7">
        <v>1371.3489999999999</v>
      </c>
      <c r="K48" s="21">
        <v>39</v>
      </c>
    </row>
    <row r="49" spans="2:11" x14ac:dyDescent="0.2">
      <c r="B49" s="21">
        <v>40</v>
      </c>
      <c r="C49" s="27" t="s">
        <v>143</v>
      </c>
      <c r="D49" s="7">
        <v>164167.03400000001</v>
      </c>
      <c r="E49" s="7">
        <v>163059.50700000001</v>
      </c>
      <c r="F49" s="7">
        <v>118984.732</v>
      </c>
      <c r="G49" s="7">
        <v>44074.775000000001</v>
      </c>
      <c r="H49" s="7">
        <v>1107.527</v>
      </c>
      <c r="I49" s="7">
        <v>1107.527</v>
      </c>
      <c r="J49" s="7" t="s">
        <v>8</v>
      </c>
      <c r="K49" s="21">
        <v>40</v>
      </c>
    </row>
    <row r="50" spans="2:11" x14ac:dyDescent="0.2">
      <c r="B50" s="21">
        <v>41</v>
      </c>
      <c r="C50" s="27" t="s">
        <v>144</v>
      </c>
      <c r="D50" s="7">
        <v>208310.07500000001</v>
      </c>
      <c r="E50" s="7">
        <v>206938.726</v>
      </c>
      <c r="F50" s="7">
        <v>83820.256999999998</v>
      </c>
      <c r="G50" s="7">
        <v>123118.469</v>
      </c>
      <c r="H50" s="7">
        <v>1371.3489999999999</v>
      </c>
      <c r="I50" s="7" t="s">
        <v>8</v>
      </c>
      <c r="J50" s="7">
        <v>1371.3489999999999</v>
      </c>
      <c r="K50" s="21">
        <v>41</v>
      </c>
    </row>
    <row r="51" spans="2:11" x14ac:dyDescent="0.2">
      <c r="B51" s="21">
        <v>42</v>
      </c>
      <c r="C51" s="9" t="s">
        <v>145</v>
      </c>
      <c r="D51" s="7">
        <v>4617953.2810000004</v>
      </c>
      <c r="E51" s="7">
        <v>4572099.5290000001</v>
      </c>
      <c r="F51" s="7">
        <v>4571780.2139999997</v>
      </c>
      <c r="G51" s="7">
        <v>319.315</v>
      </c>
      <c r="H51" s="7">
        <v>45853.752</v>
      </c>
      <c r="I51" s="7" t="s">
        <v>8</v>
      </c>
      <c r="J51" s="7">
        <v>45853.752</v>
      </c>
      <c r="K51" s="21">
        <v>42</v>
      </c>
    </row>
    <row r="52" spans="2:11" x14ac:dyDescent="0.2">
      <c r="B52" s="21">
        <v>43</v>
      </c>
      <c r="C52" s="27" t="s">
        <v>38</v>
      </c>
      <c r="D52" s="7">
        <v>304927.69300000003</v>
      </c>
      <c r="E52" s="7">
        <v>304927.69300000003</v>
      </c>
      <c r="F52" s="7">
        <v>304927.69300000003</v>
      </c>
      <c r="G52" s="7" t="s">
        <v>8</v>
      </c>
      <c r="H52" s="7" t="s">
        <v>8</v>
      </c>
      <c r="I52" s="7" t="s">
        <v>8</v>
      </c>
      <c r="J52" s="7" t="s">
        <v>8</v>
      </c>
      <c r="K52" s="21">
        <v>43</v>
      </c>
    </row>
    <row r="53" spans="2:11" x14ac:dyDescent="0.2">
      <c r="B53" s="21">
        <v>44</v>
      </c>
      <c r="C53" s="27" t="s">
        <v>39</v>
      </c>
      <c r="D53" s="7">
        <v>4313025.5880000005</v>
      </c>
      <c r="E53" s="7">
        <v>4267171.8360000001</v>
      </c>
      <c r="F53" s="7">
        <v>4266852.5209999997</v>
      </c>
      <c r="G53" s="7">
        <v>319.315</v>
      </c>
      <c r="H53" s="7">
        <v>45853.752</v>
      </c>
      <c r="I53" s="7" t="s">
        <v>8</v>
      </c>
      <c r="J53" s="7">
        <v>45853.752</v>
      </c>
      <c r="K53" s="21">
        <v>44</v>
      </c>
    </row>
    <row r="54" spans="2:11" s="2" customFormat="1" x14ac:dyDescent="0.2">
      <c r="B54" s="28">
        <v>45</v>
      </c>
      <c r="C54" s="29" t="s">
        <v>5</v>
      </c>
      <c r="D54" s="8">
        <v>10046585.856000001</v>
      </c>
      <c r="E54" s="8">
        <v>9997963.4739999995</v>
      </c>
      <c r="F54" s="8">
        <v>5016564.29</v>
      </c>
      <c r="G54" s="8">
        <v>4981399.1840000004</v>
      </c>
      <c r="H54" s="8">
        <v>48622.381999999998</v>
      </c>
      <c r="I54" s="8">
        <v>1397.2809999999999</v>
      </c>
      <c r="J54" s="8">
        <v>47225.101000000002</v>
      </c>
      <c r="K54" s="28">
        <v>45</v>
      </c>
    </row>
    <row r="55" spans="2:11" x14ac:dyDescent="0.2">
      <c r="B55" s="28"/>
      <c r="C55" s="29"/>
      <c r="D55" s="33"/>
      <c r="E55" s="33"/>
      <c r="F55" s="33"/>
      <c r="G55" s="33"/>
      <c r="H55" s="33"/>
      <c r="I55" s="33"/>
      <c r="J55" s="33"/>
      <c r="K55" s="28"/>
    </row>
    <row r="56" spans="2:11" x14ac:dyDescent="0.2">
      <c r="B56" s="21">
        <v>46</v>
      </c>
      <c r="C56" s="9" t="s">
        <v>41</v>
      </c>
      <c r="D56" s="7" t="s">
        <v>8</v>
      </c>
      <c r="E56" s="7" t="s">
        <v>8</v>
      </c>
      <c r="F56" s="7" t="s">
        <v>8</v>
      </c>
      <c r="G56" s="7" t="s">
        <v>8</v>
      </c>
      <c r="H56" s="7" t="s">
        <v>8</v>
      </c>
      <c r="I56" s="7" t="s">
        <v>8</v>
      </c>
      <c r="J56" s="7" t="s">
        <v>8</v>
      </c>
      <c r="K56" s="21">
        <v>46</v>
      </c>
    </row>
    <row r="57" spans="2:11" x14ac:dyDescent="0.2">
      <c r="C57" s="9" t="s">
        <v>9</v>
      </c>
    </row>
    <row r="58" spans="2:11" x14ac:dyDescent="0.2">
      <c r="C58" s="10" t="s">
        <v>58</v>
      </c>
    </row>
    <row r="59" spans="2:11" x14ac:dyDescent="0.2">
      <c r="C59" s="10" t="s">
        <v>146</v>
      </c>
    </row>
  </sheetData>
  <mergeCells count="14">
    <mergeCell ref="K3:K5"/>
    <mergeCell ref="B2:E2"/>
    <mergeCell ref="B3:B5"/>
    <mergeCell ref="C3:C5"/>
    <mergeCell ref="D3:D4"/>
    <mergeCell ref="E3:E4"/>
    <mergeCell ref="F3:G3"/>
    <mergeCell ref="D40:J40"/>
    <mergeCell ref="D7:J7"/>
    <mergeCell ref="H3:H4"/>
    <mergeCell ref="I3:J3"/>
    <mergeCell ref="B1:E1"/>
    <mergeCell ref="D5:E5"/>
    <mergeCell ref="F5:J5"/>
  </mergeCells>
  <hyperlinks>
    <hyperlink ref="B1:E1" location="Inhaltsverzeichnis!A21" display="Inhaltsverzeichnis!A21"/>
  </hyperlinks>
  <pageMargins left="0.59055118110236227" right="0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LIII6-j/18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zoomScaleNormal="100" workbookViewId="0">
      <selection activeCell="D7" sqref="D7"/>
    </sheetView>
  </sheetViews>
  <sheetFormatPr baseColWidth="10" defaultColWidth="17.109375" defaultRowHeight="11.4" x14ac:dyDescent="0.2"/>
  <cols>
    <col min="1" max="1" width="8.6640625" style="40" customWidth="1"/>
    <col min="2" max="2" width="7.109375" style="40" customWidth="1"/>
    <col min="3" max="3" width="50.33203125" style="40" customWidth="1"/>
    <col min="4" max="4" width="12.44140625" style="40" customWidth="1"/>
    <col min="5" max="5" width="12.44140625" style="46" customWidth="1"/>
    <col min="6" max="6" width="13.5546875" style="46" customWidth="1"/>
    <col min="7" max="7" width="11.44140625" style="46" customWidth="1"/>
    <col min="8" max="9" width="11.44140625" style="40" customWidth="1"/>
    <col min="10" max="11" width="12.44140625" style="40" customWidth="1"/>
    <col min="12" max="12" width="7.109375" style="40" customWidth="1"/>
    <col min="13" max="16384" width="17.109375" style="40"/>
  </cols>
  <sheetData>
    <row r="1" spans="1:12" s="39" customFormat="1" ht="24" customHeight="1" x14ac:dyDescent="0.25">
      <c r="B1" s="180" t="s">
        <v>151</v>
      </c>
      <c r="C1" s="180"/>
      <c r="D1" s="180"/>
      <c r="E1" s="180"/>
      <c r="F1" s="37"/>
      <c r="G1" s="38"/>
      <c r="H1" s="38"/>
    </row>
    <row r="2" spans="1:12" ht="12" customHeight="1" x14ac:dyDescent="0.2">
      <c r="B2" s="195"/>
      <c r="C2" s="195"/>
      <c r="D2" s="195"/>
      <c r="E2" s="195"/>
      <c r="F2" s="195"/>
      <c r="G2" s="195"/>
    </row>
    <row r="3" spans="1:12" ht="12" customHeight="1" x14ac:dyDescent="0.2">
      <c r="B3" s="194" t="s">
        <v>45</v>
      </c>
      <c r="C3" s="190" t="s">
        <v>116</v>
      </c>
      <c r="D3" s="179" t="s">
        <v>5</v>
      </c>
      <c r="E3" s="181" t="s">
        <v>46</v>
      </c>
      <c r="F3" s="183" t="s">
        <v>47</v>
      </c>
      <c r="G3" s="179" t="s">
        <v>27</v>
      </c>
      <c r="H3" s="179"/>
      <c r="I3" s="179"/>
      <c r="J3" s="178" t="s">
        <v>138</v>
      </c>
      <c r="K3" s="178" t="s">
        <v>139</v>
      </c>
      <c r="L3" s="175" t="s">
        <v>45</v>
      </c>
    </row>
    <row r="4" spans="1:12" ht="12" customHeight="1" x14ac:dyDescent="0.2">
      <c r="B4" s="194"/>
      <c r="C4" s="191"/>
      <c r="D4" s="179"/>
      <c r="E4" s="181"/>
      <c r="F4" s="183"/>
      <c r="G4" s="178" t="s">
        <v>42</v>
      </c>
      <c r="H4" s="179" t="s">
        <v>48</v>
      </c>
      <c r="I4" s="179"/>
      <c r="J4" s="178"/>
      <c r="K4" s="178"/>
      <c r="L4" s="175"/>
    </row>
    <row r="5" spans="1:12" ht="24" customHeight="1" x14ac:dyDescent="0.2">
      <c r="B5" s="194"/>
      <c r="C5" s="191"/>
      <c r="D5" s="179"/>
      <c r="E5" s="181"/>
      <c r="F5" s="183"/>
      <c r="G5" s="178"/>
      <c r="H5" s="13" t="s">
        <v>49</v>
      </c>
      <c r="I5" s="13" t="s">
        <v>50</v>
      </c>
      <c r="J5" s="178"/>
      <c r="K5" s="178"/>
      <c r="L5" s="175"/>
    </row>
    <row r="6" spans="1:12" x14ac:dyDescent="0.2">
      <c r="B6" s="194"/>
      <c r="C6" s="192"/>
      <c r="D6" s="179" t="s">
        <v>0</v>
      </c>
      <c r="E6" s="175"/>
      <c r="F6" s="194" t="s">
        <v>0</v>
      </c>
      <c r="G6" s="179"/>
      <c r="H6" s="179"/>
      <c r="I6" s="179"/>
      <c r="J6" s="179"/>
      <c r="K6" s="179"/>
      <c r="L6" s="175"/>
    </row>
    <row r="7" spans="1:12" x14ac:dyDescent="0.2">
      <c r="B7" s="12"/>
      <c r="C7" s="41"/>
      <c r="D7" s="6"/>
      <c r="E7" s="6"/>
      <c r="F7" s="40"/>
      <c r="G7" s="40"/>
    </row>
    <row r="8" spans="1:12" ht="12" customHeight="1" x14ac:dyDescent="0.2">
      <c r="B8" s="42">
        <v>1</v>
      </c>
      <c r="C8" s="43" t="s">
        <v>12</v>
      </c>
      <c r="D8" s="34">
        <v>9492307.182</v>
      </c>
      <c r="E8" s="34">
        <v>1911241.371</v>
      </c>
      <c r="F8" s="34">
        <v>601803.01199999999</v>
      </c>
      <c r="G8" s="34">
        <v>3667577.2390000001</v>
      </c>
      <c r="H8" s="34">
        <v>964048.61899999995</v>
      </c>
      <c r="I8" s="34">
        <v>2703528.62</v>
      </c>
      <c r="J8" s="34">
        <v>3117535.6910000001</v>
      </c>
      <c r="K8" s="34">
        <v>194149.86900000001</v>
      </c>
      <c r="L8" s="144">
        <v>1</v>
      </c>
    </row>
    <row r="9" spans="1:12" ht="12" customHeight="1" x14ac:dyDescent="0.2">
      <c r="B9" s="42">
        <v>2</v>
      </c>
      <c r="C9" s="44" t="s">
        <v>2</v>
      </c>
      <c r="D9" s="34">
        <v>8187244.5820000004</v>
      </c>
      <c r="E9" s="34">
        <v>1438413.406</v>
      </c>
      <c r="F9" s="34">
        <v>6293.6049999999996</v>
      </c>
      <c r="G9" s="34">
        <v>3662811.841</v>
      </c>
      <c r="H9" s="34">
        <v>964048.61899999995</v>
      </c>
      <c r="I9" s="34">
        <v>2698763.2220000001</v>
      </c>
      <c r="J9" s="34">
        <v>3079719.889</v>
      </c>
      <c r="K9" s="34">
        <v>5.8410000000000002</v>
      </c>
      <c r="L9" s="144">
        <v>2</v>
      </c>
    </row>
    <row r="10" spans="1:12" x14ac:dyDescent="0.2">
      <c r="B10" s="42">
        <v>3</v>
      </c>
      <c r="C10" s="44" t="s">
        <v>51</v>
      </c>
      <c r="D10" s="34">
        <v>1305062.6000000001</v>
      </c>
      <c r="E10" s="34">
        <v>472827.96500000003</v>
      </c>
      <c r="F10" s="34">
        <v>595509.40700000001</v>
      </c>
      <c r="G10" s="34">
        <v>4765.3980000000001</v>
      </c>
      <c r="H10" s="34" t="s">
        <v>8</v>
      </c>
      <c r="I10" s="34">
        <v>4765.3980000000001</v>
      </c>
      <c r="J10" s="34">
        <v>37815.802000000003</v>
      </c>
      <c r="K10" s="34">
        <v>194144.02799999999</v>
      </c>
      <c r="L10" s="144">
        <v>3</v>
      </c>
    </row>
    <row r="11" spans="1:12" ht="12" customHeight="1" x14ac:dyDescent="0.2">
      <c r="B11" s="142">
        <v>4</v>
      </c>
      <c r="C11" s="43" t="s">
        <v>3</v>
      </c>
      <c r="D11" s="34">
        <v>12527120.218</v>
      </c>
      <c r="E11" s="34">
        <v>5639526.4780000001</v>
      </c>
      <c r="F11" s="34">
        <v>6760659.9749999996</v>
      </c>
      <c r="G11" s="34" t="s">
        <v>8</v>
      </c>
      <c r="H11" s="34" t="s">
        <v>8</v>
      </c>
      <c r="I11" s="34" t="s">
        <v>8</v>
      </c>
      <c r="J11" s="34">
        <v>33308.141000000003</v>
      </c>
      <c r="K11" s="34">
        <v>93625.623999999996</v>
      </c>
      <c r="L11" s="144">
        <v>4</v>
      </c>
    </row>
    <row r="12" spans="1:12" ht="12" customHeight="1" x14ac:dyDescent="0.2">
      <c r="B12" s="142">
        <v>5</v>
      </c>
      <c r="C12" s="44" t="s">
        <v>4</v>
      </c>
      <c r="D12" s="34">
        <v>26029.911</v>
      </c>
      <c r="E12" s="34">
        <v>21350.807000000001</v>
      </c>
      <c r="F12" s="34" t="s">
        <v>8</v>
      </c>
      <c r="G12" s="34" t="s">
        <v>8</v>
      </c>
      <c r="H12" s="34" t="s">
        <v>8</v>
      </c>
      <c r="I12" s="34" t="s">
        <v>8</v>
      </c>
      <c r="J12" s="34">
        <v>4679.1040000000003</v>
      </c>
      <c r="K12" s="34" t="s">
        <v>8</v>
      </c>
      <c r="L12" s="144">
        <v>5</v>
      </c>
    </row>
    <row r="13" spans="1:12" ht="12" customHeight="1" x14ac:dyDescent="0.2">
      <c r="B13" s="142">
        <v>6</v>
      </c>
      <c r="C13" s="44" t="s">
        <v>52</v>
      </c>
      <c r="D13" s="34">
        <v>12501090.307</v>
      </c>
      <c r="E13" s="34">
        <v>5618175.6710000001</v>
      </c>
      <c r="F13" s="34">
        <v>6760659.9749999996</v>
      </c>
      <c r="G13" s="34" t="s">
        <v>8</v>
      </c>
      <c r="H13" s="34" t="s">
        <v>8</v>
      </c>
      <c r="I13" s="34" t="s">
        <v>8</v>
      </c>
      <c r="J13" s="34">
        <v>28629.037</v>
      </c>
      <c r="K13" s="34">
        <v>93625.623999999996</v>
      </c>
      <c r="L13" s="144">
        <v>6</v>
      </c>
    </row>
    <row r="14" spans="1:12" ht="12" customHeight="1" x14ac:dyDescent="0.25">
      <c r="A14" s="39"/>
      <c r="B14" s="142">
        <v>7</v>
      </c>
      <c r="C14" s="45" t="s">
        <v>5</v>
      </c>
      <c r="D14" s="36">
        <v>22019427.399999999</v>
      </c>
      <c r="E14" s="36">
        <v>7550767.8490000004</v>
      </c>
      <c r="F14" s="36">
        <v>7362462.9869999997</v>
      </c>
      <c r="G14" s="36">
        <v>3667577.2390000001</v>
      </c>
      <c r="H14" s="36">
        <v>964048.61899999995</v>
      </c>
      <c r="I14" s="36">
        <v>2703528.62</v>
      </c>
      <c r="J14" s="36">
        <v>3150843.8319999999</v>
      </c>
      <c r="K14" s="36">
        <v>287775.49300000002</v>
      </c>
      <c r="L14" s="144">
        <v>7</v>
      </c>
    </row>
    <row r="15" spans="1:12" s="39" customFormat="1" ht="12" customHeight="1" x14ac:dyDescent="0.25">
      <c r="A15" s="40"/>
      <c r="B15" s="142">
        <v>8</v>
      </c>
      <c r="C15" s="44" t="s">
        <v>53</v>
      </c>
      <c r="D15" s="34">
        <v>8213274.4929999998</v>
      </c>
      <c r="E15" s="34">
        <v>1459764.213</v>
      </c>
      <c r="F15" s="34">
        <v>6293.6049999999996</v>
      </c>
      <c r="G15" s="34">
        <v>3662811.841</v>
      </c>
      <c r="H15" s="34">
        <v>964048.61899999995</v>
      </c>
      <c r="I15" s="34">
        <v>2698763.2220000001</v>
      </c>
      <c r="J15" s="34">
        <v>3084398.9929999998</v>
      </c>
      <c r="K15" s="34">
        <v>5.8410000000000002</v>
      </c>
      <c r="L15" s="144">
        <v>8</v>
      </c>
    </row>
    <row r="16" spans="1:12" x14ac:dyDescent="0.2">
      <c r="B16" s="142">
        <v>9</v>
      </c>
      <c r="C16" s="44" t="s">
        <v>54</v>
      </c>
      <c r="D16" s="34">
        <v>13806152.907</v>
      </c>
      <c r="E16" s="34">
        <v>6091003.6359999999</v>
      </c>
      <c r="F16" s="34">
        <v>7356169.3820000002</v>
      </c>
      <c r="G16" s="34">
        <v>4765.3980000000001</v>
      </c>
      <c r="H16" s="34" t="s">
        <v>8</v>
      </c>
      <c r="I16" s="34">
        <v>4765.3980000000001</v>
      </c>
      <c r="J16" s="34">
        <v>66444.839000000007</v>
      </c>
      <c r="K16" s="34">
        <v>287769.652</v>
      </c>
      <c r="L16" s="144">
        <v>9</v>
      </c>
    </row>
    <row r="17" spans="1:12" x14ac:dyDescent="0.2">
      <c r="C17" s="40" t="s">
        <v>9</v>
      </c>
      <c r="E17" s="40"/>
      <c r="F17" s="40"/>
      <c r="G17" s="40"/>
    </row>
    <row r="18" spans="1:12" x14ac:dyDescent="0.2">
      <c r="C18" s="10" t="s">
        <v>44</v>
      </c>
    </row>
    <row r="19" spans="1:12" x14ac:dyDescent="0.2">
      <c r="C19" s="10"/>
    </row>
    <row r="29" spans="1:12" ht="23.4" customHeight="1" x14ac:dyDescent="0.25">
      <c r="A29" s="141" t="s">
        <v>147</v>
      </c>
      <c r="B29" s="138"/>
      <c r="C29" s="138"/>
      <c r="D29" s="138"/>
      <c r="E29" s="140"/>
      <c r="F29" s="193" t="s">
        <v>148</v>
      </c>
      <c r="G29" s="193"/>
      <c r="H29" s="193"/>
      <c r="I29" s="193"/>
      <c r="J29" s="193"/>
      <c r="K29" s="193"/>
      <c r="L29" s="193"/>
    </row>
    <row r="37" spans="8:8" x14ac:dyDescent="0.2">
      <c r="H37" s="139"/>
    </row>
  </sheetData>
  <mergeCells count="16">
    <mergeCell ref="B1:E1"/>
    <mergeCell ref="B2:G2"/>
    <mergeCell ref="B3:B6"/>
    <mergeCell ref="C3:C6"/>
    <mergeCell ref="D3:D5"/>
    <mergeCell ref="E3:E5"/>
    <mergeCell ref="F3:F5"/>
    <mergeCell ref="G3:I3"/>
    <mergeCell ref="L3:L6"/>
    <mergeCell ref="G4:G5"/>
    <mergeCell ref="H4:I4"/>
    <mergeCell ref="F29:L29"/>
    <mergeCell ref="D6:E6"/>
    <mergeCell ref="F6:K6"/>
    <mergeCell ref="J3:J5"/>
    <mergeCell ref="K3:K5"/>
  </mergeCells>
  <hyperlinks>
    <hyperlink ref="B1:D1" location="Inhaltsverzeichnis!A26" display="Inhaltsverzeichnis!A26"/>
    <hyperlink ref="B1:E1" location="Inhaltsverzeichnis!A23" display="Inhaltsverzeichnis!A23"/>
    <hyperlink ref="A29" location="Inhaltsverzeichnis!A11" display="3 Anteile der Vermögensarten beim nicht öffentlichen Bereich am Finanzvermögen im Land Berlin am 31.12.2015"/>
    <hyperlink ref="A29:E29" location="Inhaltsverzeichnis!A11" display="3 Anteile der Vermögensarten beim nicht öffentlichen Bereich am Finanzvermögen im Land Berlin am 31.12.2015"/>
    <hyperlink ref="F29:L29" location="Inhaltsverzeichnis!A14" display="Inhaltsverzeichnis!A14"/>
  </hyperlinks>
  <pageMargins left="0.59055118110236227" right="0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LIII6-j/18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E5" sqref="A5:XFD5"/>
    </sheetView>
  </sheetViews>
  <sheetFormatPr baseColWidth="10" defaultRowHeight="13.2" x14ac:dyDescent="0.25"/>
  <cols>
    <col min="1" max="1" width="29.88671875" customWidth="1"/>
    <col min="2" max="3" width="9.6640625" customWidth="1"/>
    <col min="4" max="6" width="9.6640625" style="48" customWidth="1"/>
    <col min="7" max="8" width="9.6640625" customWidth="1"/>
  </cols>
  <sheetData>
    <row r="1" spans="1:8" s="11" customFormat="1" ht="24" customHeight="1" x14ac:dyDescent="0.25">
      <c r="A1" s="198" t="s">
        <v>149</v>
      </c>
      <c r="B1" s="198"/>
      <c r="C1" s="198"/>
      <c r="D1" s="198"/>
      <c r="E1" s="198"/>
      <c r="F1" s="198"/>
    </row>
    <row r="2" spans="1:8" ht="12" customHeight="1" x14ac:dyDescent="0.25">
      <c r="B2" s="200"/>
      <c r="C2" s="200"/>
      <c r="D2" s="200"/>
      <c r="E2" s="200"/>
      <c r="F2" s="200"/>
    </row>
    <row r="3" spans="1:8" s="11" customFormat="1" ht="12" customHeight="1" x14ac:dyDescent="0.2">
      <c r="A3" s="172" t="s">
        <v>115</v>
      </c>
      <c r="B3" s="179" t="s">
        <v>5</v>
      </c>
      <c r="C3" s="178" t="s">
        <v>55</v>
      </c>
      <c r="D3" s="179" t="s">
        <v>35</v>
      </c>
      <c r="E3" s="179"/>
      <c r="F3" s="175"/>
      <c r="G3" s="178" t="s">
        <v>142</v>
      </c>
      <c r="H3" s="181" t="s">
        <v>158</v>
      </c>
    </row>
    <row r="4" spans="1:8" s="11" customFormat="1" ht="12" customHeight="1" x14ac:dyDescent="0.2">
      <c r="A4" s="201"/>
      <c r="B4" s="179"/>
      <c r="C4" s="178"/>
      <c r="D4" s="179" t="s">
        <v>42</v>
      </c>
      <c r="E4" s="179" t="s">
        <v>48</v>
      </c>
      <c r="F4" s="175"/>
      <c r="G4" s="178"/>
      <c r="H4" s="181"/>
    </row>
    <row r="5" spans="1:8" s="40" customFormat="1" ht="33" customHeight="1" x14ac:dyDescent="0.2">
      <c r="A5" s="201"/>
      <c r="B5" s="179"/>
      <c r="C5" s="178"/>
      <c r="D5" s="179"/>
      <c r="E5" s="153" t="s">
        <v>49</v>
      </c>
      <c r="F5" s="154" t="s">
        <v>50</v>
      </c>
      <c r="G5" s="178"/>
      <c r="H5" s="181"/>
    </row>
    <row r="6" spans="1:8" s="11" customFormat="1" ht="12" customHeight="1" x14ac:dyDescent="0.2">
      <c r="A6" s="173"/>
      <c r="B6" s="196" t="s">
        <v>0</v>
      </c>
      <c r="C6" s="197"/>
      <c r="D6" s="197"/>
      <c r="E6" s="197"/>
      <c r="F6" s="197"/>
      <c r="G6" s="197"/>
      <c r="H6" s="197"/>
    </row>
    <row r="7" spans="1:8" s="11" customFormat="1" ht="12" customHeight="1" x14ac:dyDescent="0.2">
      <c r="A7" s="15"/>
      <c r="B7" s="47"/>
      <c r="C7" s="47"/>
      <c r="D7" s="47"/>
      <c r="E7" s="47"/>
      <c r="F7" s="47"/>
    </row>
    <row r="8" spans="1:8" s="11" customFormat="1" ht="12" customHeight="1" x14ac:dyDescent="0.2">
      <c r="A8" s="43" t="s">
        <v>1</v>
      </c>
      <c r="B8" s="34">
        <v>9997963.4739999995</v>
      </c>
      <c r="C8" s="34">
        <v>324332.15100000001</v>
      </c>
      <c r="D8" s="34">
        <v>4731533.5609999998</v>
      </c>
      <c r="E8" s="34">
        <v>4619995.0650000004</v>
      </c>
      <c r="F8" s="34">
        <v>111538.496</v>
      </c>
      <c r="G8" s="34">
        <v>369998.23300000001</v>
      </c>
      <c r="H8" s="34">
        <v>4572099.5290000001</v>
      </c>
    </row>
    <row r="9" spans="1:8" s="11" customFormat="1" ht="12" customHeight="1" x14ac:dyDescent="0.2">
      <c r="A9" s="44" t="s">
        <v>2</v>
      </c>
      <c r="B9" s="34">
        <v>5016564.29</v>
      </c>
      <c r="C9" s="34" t="s">
        <v>8</v>
      </c>
      <c r="D9" s="34">
        <v>241979.087</v>
      </c>
      <c r="E9" s="34">
        <v>130564.81299999999</v>
      </c>
      <c r="F9" s="34">
        <v>111414.274</v>
      </c>
      <c r="G9" s="34">
        <v>202804.989</v>
      </c>
      <c r="H9" s="34">
        <v>4571780.2139999997</v>
      </c>
    </row>
    <row r="10" spans="1:8" s="11" customFormat="1" ht="12" customHeight="1" x14ac:dyDescent="0.2">
      <c r="A10" s="44" t="s">
        <v>51</v>
      </c>
      <c r="B10" s="34">
        <v>4981399.1840000004</v>
      </c>
      <c r="C10" s="34">
        <v>324332.15100000001</v>
      </c>
      <c r="D10" s="34">
        <v>4489554.4740000004</v>
      </c>
      <c r="E10" s="34">
        <v>4489430.2520000003</v>
      </c>
      <c r="F10" s="34">
        <v>124.22199999999999</v>
      </c>
      <c r="G10" s="34">
        <v>167193.24400000001</v>
      </c>
      <c r="H10" s="34">
        <v>319.315</v>
      </c>
    </row>
    <row r="11" spans="1:8" ht="12" customHeight="1" x14ac:dyDescent="0.25">
      <c r="A11" s="43" t="s">
        <v>3</v>
      </c>
      <c r="B11" s="34">
        <v>48622.381999999998</v>
      </c>
      <c r="C11" s="34" t="s">
        <v>8</v>
      </c>
      <c r="D11" s="34">
        <v>289.75400000000002</v>
      </c>
      <c r="E11" s="34" t="s">
        <v>8</v>
      </c>
      <c r="F11" s="34">
        <v>289.75400000000002</v>
      </c>
      <c r="G11" s="34">
        <v>2478.8760000000002</v>
      </c>
      <c r="H11" s="34">
        <v>45853.752</v>
      </c>
    </row>
    <row r="12" spans="1:8" ht="12" customHeight="1" x14ac:dyDescent="0.25">
      <c r="A12" s="44" t="s">
        <v>4</v>
      </c>
      <c r="B12" s="34">
        <v>1397.2809999999999</v>
      </c>
      <c r="C12" s="34" t="s">
        <v>8</v>
      </c>
      <c r="D12" s="34">
        <v>289.75400000000002</v>
      </c>
      <c r="E12" s="34" t="s">
        <v>8</v>
      </c>
      <c r="F12" s="34">
        <v>289.75400000000002</v>
      </c>
      <c r="G12" s="34">
        <v>1107.527</v>
      </c>
      <c r="H12" s="34" t="s">
        <v>8</v>
      </c>
    </row>
    <row r="13" spans="1:8" ht="12" customHeight="1" x14ac:dyDescent="0.25">
      <c r="A13" s="44" t="s">
        <v>52</v>
      </c>
      <c r="B13" s="34">
        <v>47225.101000000002</v>
      </c>
      <c r="C13" s="34" t="s">
        <v>8</v>
      </c>
      <c r="D13" s="34" t="s">
        <v>8</v>
      </c>
      <c r="E13" s="34" t="s">
        <v>8</v>
      </c>
      <c r="F13" s="34" t="s">
        <v>8</v>
      </c>
      <c r="G13" s="34">
        <v>1371.3489999999999</v>
      </c>
      <c r="H13" s="34">
        <v>45853.752</v>
      </c>
    </row>
    <row r="14" spans="1:8" s="38" customFormat="1" ht="12" customHeight="1" x14ac:dyDescent="0.25">
      <c r="A14" s="45" t="s">
        <v>5</v>
      </c>
      <c r="B14" s="36">
        <v>10046585.856000001</v>
      </c>
      <c r="C14" s="36">
        <v>324332.15100000001</v>
      </c>
      <c r="D14" s="36">
        <v>4731823.3150000004</v>
      </c>
      <c r="E14" s="36">
        <v>4619995.0650000004</v>
      </c>
      <c r="F14" s="36">
        <v>111828.25</v>
      </c>
      <c r="G14" s="36">
        <v>372477.109</v>
      </c>
      <c r="H14" s="36">
        <v>4617953.2810000004</v>
      </c>
    </row>
    <row r="15" spans="1:8" x14ac:dyDescent="0.25">
      <c r="A15" s="44" t="s">
        <v>6</v>
      </c>
      <c r="B15" s="34">
        <v>5017961.5710000005</v>
      </c>
      <c r="C15" s="34" t="s">
        <v>8</v>
      </c>
      <c r="D15" s="34">
        <v>242268.84099999999</v>
      </c>
      <c r="E15" s="34">
        <v>130564.81299999999</v>
      </c>
      <c r="F15" s="34">
        <v>111704.02800000001</v>
      </c>
      <c r="G15" s="34">
        <v>203912.516</v>
      </c>
      <c r="H15" s="34">
        <v>4571780.2139999997</v>
      </c>
    </row>
    <row r="16" spans="1:8" x14ac:dyDescent="0.25">
      <c r="A16" s="44" t="s">
        <v>54</v>
      </c>
      <c r="B16" s="34">
        <v>5028624.2850000001</v>
      </c>
      <c r="C16" s="34">
        <v>324332.15100000001</v>
      </c>
      <c r="D16" s="34">
        <v>4489554.4740000004</v>
      </c>
      <c r="E16" s="34">
        <v>4489430.2520000003</v>
      </c>
      <c r="F16" s="34">
        <v>124.22199999999999</v>
      </c>
      <c r="G16" s="34">
        <v>168564.59299999999</v>
      </c>
      <c r="H16" s="34">
        <v>46173.067000000003</v>
      </c>
    </row>
    <row r="24" spans="1:6" ht="25.8" customHeight="1" x14ac:dyDescent="0.25">
      <c r="A24" s="198" t="s">
        <v>150</v>
      </c>
      <c r="B24" s="198"/>
      <c r="C24" s="198"/>
      <c r="D24" s="198"/>
      <c r="E24" s="198"/>
      <c r="F24" s="198"/>
    </row>
    <row r="25" spans="1:6" x14ac:dyDescent="0.25">
      <c r="F25"/>
    </row>
    <row r="26" spans="1:6" ht="33" customHeight="1" x14ac:dyDescent="0.25">
      <c r="A26" s="172" t="s">
        <v>116</v>
      </c>
      <c r="B26" s="13" t="s">
        <v>122</v>
      </c>
      <c r="C26" s="13" t="s">
        <v>152</v>
      </c>
      <c r="D26" s="181" t="s">
        <v>113</v>
      </c>
      <c r="E26" s="176"/>
      <c r="F26"/>
    </row>
    <row r="27" spans="1:6" x14ac:dyDescent="0.25">
      <c r="A27" s="173"/>
      <c r="B27" s="199" t="s">
        <v>0</v>
      </c>
      <c r="C27" s="199"/>
      <c r="D27" s="199"/>
      <c r="E27" s="145" t="s">
        <v>57</v>
      </c>
      <c r="F27"/>
    </row>
    <row r="28" spans="1:6" x14ac:dyDescent="0.25">
      <c r="A28" s="15"/>
      <c r="B28" s="47"/>
      <c r="C28" s="47"/>
      <c r="D28" s="47"/>
      <c r="E28" s="47"/>
      <c r="F28"/>
    </row>
    <row r="29" spans="1:6" x14ac:dyDescent="0.25">
      <c r="A29" s="43" t="s">
        <v>1</v>
      </c>
      <c r="B29" s="34">
        <v>9986330</v>
      </c>
      <c r="C29" s="34">
        <v>9492307.182</v>
      </c>
      <c r="D29" s="34">
        <f>C29-B29</f>
        <v>-494022.81799999997</v>
      </c>
      <c r="E29" s="50">
        <f>D29*100/B29</f>
        <v>-4.9469907163091946</v>
      </c>
      <c r="F29"/>
    </row>
    <row r="30" spans="1:6" x14ac:dyDescent="0.25">
      <c r="A30" s="44" t="s">
        <v>2</v>
      </c>
      <c r="B30" s="34">
        <v>8576894</v>
      </c>
      <c r="C30" s="34">
        <v>8187244.5820000004</v>
      </c>
      <c r="D30" s="34">
        <f t="shared" ref="D30:D37" si="0">C30-B30</f>
        <v>-389649.4179999996</v>
      </c>
      <c r="E30" s="50">
        <f t="shared" ref="E30:E37" si="1">D30*100/B30</f>
        <v>-4.5430131000802811</v>
      </c>
      <c r="F30"/>
    </row>
    <row r="31" spans="1:6" x14ac:dyDescent="0.25">
      <c r="A31" s="44" t="s">
        <v>51</v>
      </c>
      <c r="B31" s="34">
        <v>1409436</v>
      </c>
      <c r="C31" s="34">
        <v>1305062.6000000001</v>
      </c>
      <c r="D31" s="34">
        <f t="shared" si="0"/>
        <v>-104373.39999999991</v>
      </c>
      <c r="E31" s="50">
        <f t="shared" si="1"/>
        <v>-7.4053309266969132</v>
      </c>
      <c r="F31"/>
    </row>
    <row r="32" spans="1:6" x14ac:dyDescent="0.25">
      <c r="A32" s="43" t="s">
        <v>3</v>
      </c>
      <c r="B32" s="34">
        <v>12769406</v>
      </c>
      <c r="C32" s="34">
        <v>12527120.218</v>
      </c>
      <c r="D32" s="34">
        <f t="shared" si="0"/>
        <v>-242285.78199999966</v>
      </c>
      <c r="E32" s="50">
        <f t="shared" si="1"/>
        <v>-1.8973927369840042</v>
      </c>
      <c r="F32"/>
    </row>
    <row r="33" spans="1:6" x14ac:dyDescent="0.25">
      <c r="A33" s="44" t="s">
        <v>4</v>
      </c>
      <c r="B33" s="34">
        <v>26211</v>
      </c>
      <c r="C33" s="34">
        <v>26029.911</v>
      </c>
      <c r="D33" s="34">
        <f t="shared" si="0"/>
        <v>-181.08899999999994</v>
      </c>
      <c r="E33" s="50">
        <f t="shared" si="1"/>
        <v>-0.69088932127732605</v>
      </c>
      <c r="F33"/>
    </row>
    <row r="34" spans="1:6" x14ac:dyDescent="0.25">
      <c r="A34" s="44" t="s">
        <v>52</v>
      </c>
      <c r="B34" s="34">
        <v>12743195</v>
      </c>
      <c r="C34" s="34">
        <v>12501090.307</v>
      </c>
      <c r="D34" s="34">
        <f t="shared" si="0"/>
        <v>-242104.69299999997</v>
      </c>
      <c r="E34" s="50">
        <f t="shared" si="1"/>
        <v>-1.8998743486229315</v>
      </c>
      <c r="F34"/>
    </row>
    <row r="35" spans="1:6" x14ac:dyDescent="0.25">
      <c r="A35" s="45" t="s">
        <v>5</v>
      </c>
      <c r="B35" s="36">
        <v>22755736</v>
      </c>
      <c r="C35" s="36">
        <v>22019427.399999999</v>
      </c>
      <c r="D35" s="34">
        <f t="shared" si="0"/>
        <v>-736308.60000000149</v>
      </c>
      <c r="E35" s="50">
        <f t="shared" si="1"/>
        <v>-3.2357054942103454</v>
      </c>
      <c r="F35"/>
    </row>
    <row r="36" spans="1:6" x14ac:dyDescent="0.25">
      <c r="A36" s="44" t="s">
        <v>6</v>
      </c>
      <c r="B36" s="34">
        <v>8603106</v>
      </c>
      <c r="C36" s="34">
        <v>8213274.4929999998</v>
      </c>
      <c r="D36" s="34">
        <f t="shared" si="0"/>
        <v>-389831.50700000022</v>
      </c>
      <c r="E36" s="50">
        <f t="shared" si="1"/>
        <v>-4.5312879673922435</v>
      </c>
      <c r="F36"/>
    </row>
    <row r="37" spans="1:6" x14ac:dyDescent="0.25">
      <c r="A37" s="44" t="s">
        <v>54</v>
      </c>
      <c r="B37" s="34">
        <v>14152630</v>
      </c>
      <c r="C37" s="34">
        <v>13806152.907</v>
      </c>
      <c r="D37" s="34">
        <f t="shared" si="0"/>
        <v>-346477.09300000034</v>
      </c>
      <c r="E37" s="50">
        <f t="shared" si="1"/>
        <v>-2.4481463374651944</v>
      </c>
      <c r="F37"/>
    </row>
    <row r="38" spans="1:6" x14ac:dyDescent="0.25">
      <c r="D38" s="155"/>
      <c r="E38" s="155"/>
      <c r="F38"/>
    </row>
  </sheetData>
  <mergeCells count="15">
    <mergeCell ref="A1:F1"/>
    <mergeCell ref="B2:F2"/>
    <mergeCell ref="A3:A6"/>
    <mergeCell ref="B3:B5"/>
    <mergeCell ref="C3:C5"/>
    <mergeCell ref="D3:F3"/>
    <mergeCell ref="D4:D5"/>
    <mergeCell ref="E4:F4"/>
    <mergeCell ref="G3:G5"/>
    <mergeCell ref="H3:H5"/>
    <mergeCell ref="B6:H6"/>
    <mergeCell ref="A24:F24"/>
    <mergeCell ref="A26:A27"/>
    <mergeCell ref="D26:E26"/>
    <mergeCell ref="B27:D27"/>
  </mergeCells>
  <hyperlinks>
    <hyperlink ref="A1:F1" location="Inhaltsverzeichnis!A26" display="Inhaltsverzeichnis!A26"/>
    <hyperlink ref="A24:F24" location="Inhaltsverzeichnis!A29" display="5  Finanzvermögen nach Körperschaftsgruppen  - Vorjahresvergleich"/>
  </hyperlinks>
  <pageMargins left="0.59055118110236227" right="0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LIII6-j/18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zoomScaleNormal="100" workbookViewId="0">
      <pane ySplit="4" topLeftCell="A5" activePane="bottomLeft" state="frozen"/>
      <selection pane="bottomLeft" activeCell="B5" sqref="B5"/>
    </sheetView>
  </sheetViews>
  <sheetFormatPr baseColWidth="10" defaultRowHeight="10.199999999999999" x14ac:dyDescent="0.2"/>
  <cols>
    <col min="1" max="1" width="36" style="1" customWidth="1"/>
    <col min="2" max="2" width="11.33203125" style="1" customWidth="1"/>
    <col min="3" max="4" width="11" style="1" customWidth="1"/>
    <col min="5" max="5" width="10.6640625" style="1" customWidth="1"/>
    <col min="6" max="16384" width="11.5546875" style="1"/>
  </cols>
  <sheetData>
    <row r="1" spans="1:5" ht="12" x14ac:dyDescent="0.25">
      <c r="A1" s="170" t="s">
        <v>114</v>
      </c>
      <c r="B1" s="170"/>
      <c r="C1" s="170"/>
      <c r="D1" s="170"/>
      <c r="E1" s="170"/>
    </row>
    <row r="2" spans="1:5" s="2" customFormat="1" ht="12" customHeight="1" x14ac:dyDescent="0.2">
      <c r="A2" s="203"/>
      <c r="B2" s="203"/>
      <c r="C2" s="203"/>
      <c r="D2" s="203"/>
      <c r="E2" s="203"/>
    </row>
    <row r="3" spans="1:5" ht="36" customHeight="1" x14ac:dyDescent="0.2">
      <c r="A3" s="172" t="s">
        <v>11</v>
      </c>
      <c r="B3" s="13" t="s">
        <v>122</v>
      </c>
      <c r="C3" s="13" t="s">
        <v>152</v>
      </c>
      <c r="D3" s="181" t="s">
        <v>56</v>
      </c>
      <c r="E3" s="182"/>
    </row>
    <row r="4" spans="1:5" ht="12" customHeight="1" x14ac:dyDescent="0.2">
      <c r="A4" s="173"/>
      <c r="B4" s="179" t="s">
        <v>0</v>
      </c>
      <c r="C4" s="179"/>
      <c r="D4" s="179"/>
      <c r="E4" s="49" t="s">
        <v>57</v>
      </c>
    </row>
    <row r="5" spans="1:5" ht="12" customHeight="1" x14ac:dyDescent="0.2">
      <c r="A5" s="4"/>
      <c r="B5" s="6"/>
      <c r="C5" s="6"/>
      <c r="D5" s="6"/>
      <c r="E5" s="6"/>
    </row>
    <row r="6" spans="1:5" ht="12" customHeight="1" x14ac:dyDescent="0.2">
      <c r="A6" s="32"/>
      <c r="B6" s="202" t="s">
        <v>43</v>
      </c>
      <c r="C6" s="202"/>
      <c r="D6" s="202"/>
      <c r="E6" s="202"/>
    </row>
    <row r="7" spans="1:5" ht="12" customHeight="1" x14ac:dyDescent="0.2">
      <c r="A7" s="1" t="s">
        <v>17</v>
      </c>
      <c r="B7" s="34">
        <v>9337254.0059999991</v>
      </c>
      <c r="C7" s="7">
        <v>7550767.8490000004</v>
      </c>
      <c r="D7" s="34">
        <f>IFERROR(C7-B7,"–")</f>
        <v>-1786486.1569999987</v>
      </c>
      <c r="E7" s="50">
        <f>IFERROR(D7*100/B7,"–")</f>
        <v>-19.132885919693582</v>
      </c>
    </row>
    <row r="8" spans="1:5" ht="12" customHeight="1" x14ac:dyDescent="0.2">
      <c r="A8" s="27" t="s">
        <v>18</v>
      </c>
      <c r="B8" s="34">
        <v>8501.7000000000007</v>
      </c>
      <c r="C8" s="7">
        <v>10347.884</v>
      </c>
      <c r="D8" s="34">
        <f t="shared" ref="C8:D36" si="0">IFERROR(C8-B8,"–")</f>
        <v>1846.1839999999993</v>
      </c>
      <c r="E8" s="50">
        <f t="shared" ref="E8:E36" si="1">IFERROR(D8*100/B8,"–")</f>
        <v>21.715468670971678</v>
      </c>
    </row>
    <row r="9" spans="1:5" ht="12" customHeight="1" x14ac:dyDescent="0.2">
      <c r="A9" s="27" t="s">
        <v>19</v>
      </c>
      <c r="B9" s="34">
        <v>1346413.8019999999</v>
      </c>
      <c r="C9" s="7">
        <v>816673.79599999997</v>
      </c>
      <c r="D9" s="34">
        <f t="shared" si="0"/>
        <v>-529740.00599999994</v>
      </c>
      <c r="E9" s="50">
        <f t="shared" si="1"/>
        <v>-39.344516909519918</v>
      </c>
    </row>
    <row r="10" spans="1:5" ht="12" customHeight="1" x14ac:dyDescent="0.2">
      <c r="A10" s="27" t="s">
        <v>20</v>
      </c>
      <c r="B10" s="34">
        <v>7982338.5039999997</v>
      </c>
      <c r="C10" s="7">
        <v>6723746.1689999998</v>
      </c>
      <c r="D10" s="34">
        <f t="shared" si="0"/>
        <v>-1258592.335</v>
      </c>
      <c r="E10" s="50">
        <f t="shared" si="1"/>
        <v>-15.76721325923865</v>
      </c>
    </row>
    <row r="11" spans="1:5" ht="12" customHeight="1" x14ac:dyDescent="0.2">
      <c r="A11" s="1" t="s">
        <v>21</v>
      </c>
      <c r="B11" s="34">
        <v>6044837.8109999998</v>
      </c>
      <c r="C11" s="7">
        <v>7362462.9869999997</v>
      </c>
      <c r="D11" s="34">
        <f t="shared" si="0"/>
        <v>1317625.176</v>
      </c>
      <c r="E11" s="50">
        <f t="shared" si="1"/>
        <v>21.797527364626259</v>
      </c>
    </row>
    <row r="12" spans="1:5" ht="12" customHeight="1" x14ac:dyDescent="0.2">
      <c r="A12" s="27" t="s">
        <v>22</v>
      </c>
      <c r="B12" s="34">
        <v>17692.339</v>
      </c>
      <c r="C12" s="7">
        <v>29318.875</v>
      </c>
      <c r="D12" s="34">
        <f t="shared" si="0"/>
        <v>11626.536</v>
      </c>
      <c r="E12" s="50">
        <f t="shared" si="1"/>
        <v>65.715087191128319</v>
      </c>
    </row>
    <row r="13" spans="1:5" ht="12" customHeight="1" x14ac:dyDescent="0.2">
      <c r="A13" s="26" t="s">
        <v>23</v>
      </c>
      <c r="B13" s="34">
        <v>14496.915999999999</v>
      </c>
      <c r="C13" s="7">
        <v>26165.724999999999</v>
      </c>
      <c r="D13" s="34">
        <f t="shared" si="0"/>
        <v>11668.808999999999</v>
      </c>
      <c r="E13" s="50">
        <f t="shared" si="1"/>
        <v>80.491664571968272</v>
      </c>
    </row>
    <row r="14" spans="1:5" ht="12" customHeight="1" x14ac:dyDescent="0.2">
      <c r="A14" s="26" t="s">
        <v>24</v>
      </c>
      <c r="B14" s="34">
        <v>3195.4229999999998</v>
      </c>
      <c r="C14" s="7">
        <v>3153.15</v>
      </c>
      <c r="D14" s="34">
        <f t="shared" si="0"/>
        <v>-42.272999999999683</v>
      </c>
      <c r="E14" s="50">
        <f t="shared" si="1"/>
        <v>-1.3229234439383983</v>
      </c>
    </row>
    <row r="15" spans="1:5" ht="12" customHeight="1" x14ac:dyDescent="0.2">
      <c r="A15" s="26" t="s">
        <v>25</v>
      </c>
      <c r="B15" s="34" t="s">
        <v>8</v>
      </c>
      <c r="C15" s="34" t="s">
        <v>8</v>
      </c>
      <c r="D15" s="34" t="str">
        <f t="shared" si="0"/>
        <v>–</v>
      </c>
      <c r="E15" s="50" t="str">
        <f t="shared" si="1"/>
        <v>–</v>
      </c>
    </row>
    <row r="16" spans="1:5" ht="20.399999999999999" x14ac:dyDescent="0.2">
      <c r="A16" s="35" t="s">
        <v>26</v>
      </c>
      <c r="B16" s="34">
        <v>6027145.4720000001</v>
      </c>
      <c r="C16" s="7">
        <v>7333144.1119999997</v>
      </c>
      <c r="D16" s="34">
        <f t="shared" si="0"/>
        <v>1305998.6399999997</v>
      </c>
      <c r="E16" s="50">
        <f t="shared" si="1"/>
        <v>21.668609892812619</v>
      </c>
    </row>
    <row r="17" spans="1:5" ht="12" customHeight="1" x14ac:dyDescent="0.2">
      <c r="A17" s="26" t="s">
        <v>23</v>
      </c>
      <c r="B17" s="34">
        <v>83418.135999999999</v>
      </c>
      <c r="C17" s="7">
        <v>90573.718999999997</v>
      </c>
      <c r="D17" s="34">
        <f t="shared" si="0"/>
        <v>7155.5829999999987</v>
      </c>
      <c r="E17" s="50">
        <f t="shared" si="1"/>
        <v>8.5779703828433647</v>
      </c>
    </row>
    <row r="18" spans="1:5" ht="12" customHeight="1" x14ac:dyDescent="0.2">
      <c r="A18" s="26" t="s">
        <v>24</v>
      </c>
      <c r="B18" s="34">
        <v>5527323.6210000003</v>
      </c>
      <c r="C18" s="7">
        <v>6744667.9890000001</v>
      </c>
      <c r="D18" s="34">
        <f t="shared" si="0"/>
        <v>1217344.3679999998</v>
      </c>
      <c r="E18" s="50">
        <f t="shared" si="1"/>
        <v>22.024119654853113</v>
      </c>
    </row>
    <row r="19" spans="1:5" ht="12" customHeight="1" x14ac:dyDescent="0.2">
      <c r="A19" s="26" t="s">
        <v>25</v>
      </c>
      <c r="B19" s="34">
        <v>416403.71500000003</v>
      </c>
      <c r="C19" s="7">
        <v>497902.40399999998</v>
      </c>
      <c r="D19" s="34">
        <f t="shared" si="0"/>
        <v>81498.688999999955</v>
      </c>
      <c r="E19" s="50">
        <f t="shared" si="1"/>
        <v>19.572036959372458</v>
      </c>
    </row>
    <row r="20" spans="1:5" ht="12" customHeight="1" x14ac:dyDescent="0.2">
      <c r="A20" s="1" t="s">
        <v>27</v>
      </c>
      <c r="B20" s="34">
        <v>3556500.2560000001</v>
      </c>
      <c r="C20" s="7">
        <v>3667577.2390000001</v>
      </c>
      <c r="D20" s="34">
        <f t="shared" si="0"/>
        <v>111076.98300000001</v>
      </c>
      <c r="E20" s="50">
        <f t="shared" si="1"/>
        <v>3.1232103192628031</v>
      </c>
    </row>
    <row r="21" spans="1:5" ht="12" customHeight="1" x14ac:dyDescent="0.2">
      <c r="A21" s="27" t="s">
        <v>28</v>
      </c>
      <c r="B21" s="34">
        <v>499768.83</v>
      </c>
      <c r="C21" s="7">
        <v>964048.61899999995</v>
      </c>
      <c r="D21" s="34">
        <f t="shared" si="0"/>
        <v>464279.78899999993</v>
      </c>
      <c r="E21" s="50">
        <f t="shared" si="1"/>
        <v>92.89890868143975</v>
      </c>
    </row>
    <row r="22" spans="1:5" ht="12" customHeight="1" x14ac:dyDescent="0.2">
      <c r="A22" s="26" t="s">
        <v>29</v>
      </c>
      <c r="B22" s="34">
        <v>275000</v>
      </c>
      <c r="C22" s="7">
        <v>745000</v>
      </c>
      <c r="D22" s="34">
        <f t="shared" si="0"/>
        <v>470000</v>
      </c>
      <c r="E22" s="50">
        <f t="shared" si="1"/>
        <v>170.90909090909091</v>
      </c>
    </row>
    <row r="23" spans="1:5" ht="12" customHeight="1" x14ac:dyDescent="0.2">
      <c r="A23" s="26" t="s">
        <v>30</v>
      </c>
      <c r="B23" s="34">
        <v>224768.83</v>
      </c>
      <c r="C23" s="7">
        <v>219048.61900000001</v>
      </c>
      <c r="D23" s="34">
        <f t="shared" si="0"/>
        <v>-5720.2109999999811</v>
      </c>
      <c r="E23" s="50">
        <f t="shared" si="1"/>
        <v>-2.544930718374065</v>
      </c>
    </row>
    <row r="24" spans="1:5" ht="12" customHeight="1" x14ac:dyDescent="0.2">
      <c r="A24" s="26" t="s">
        <v>31</v>
      </c>
      <c r="B24" s="34" t="s">
        <v>8</v>
      </c>
      <c r="C24" s="34" t="s">
        <v>8</v>
      </c>
      <c r="D24" s="34" t="str">
        <f t="shared" si="0"/>
        <v>–</v>
      </c>
      <c r="E24" s="50" t="str">
        <f t="shared" si="1"/>
        <v>–</v>
      </c>
    </row>
    <row r="25" spans="1:5" ht="20.399999999999999" x14ac:dyDescent="0.2">
      <c r="A25" s="35" t="s">
        <v>32</v>
      </c>
      <c r="B25" s="34">
        <v>3056731.426</v>
      </c>
      <c r="C25" s="7">
        <v>2703528.62</v>
      </c>
      <c r="D25" s="34">
        <f t="shared" si="0"/>
        <v>-353202.80599999987</v>
      </c>
      <c r="E25" s="50">
        <f t="shared" si="1"/>
        <v>-11.554917877171714</v>
      </c>
    </row>
    <row r="26" spans="1:5" ht="12" customHeight="1" x14ac:dyDescent="0.2">
      <c r="A26" s="26" t="s">
        <v>29</v>
      </c>
      <c r="B26" s="34">
        <v>2971022.9929999998</v>
      </c>
      <c r="C26" s="7">
        <v>2616197.0690000001</v>
      </c>
      <c r="D26" s="34">
        <f t="shared" si="0"/>
        <v>-354825.92399999965</v>
      </c>
      <c r="E26" s="50">
        <f t="shared" si="1"/>
        <v>-11.942887175090927</v>
      </c>
    </row>
    <row r="27" spans="1:5" ht="12" customHeight="1" x14ac:dyDescent="0.2">
      <c r="A27" s="26" t="s">
        <v>30</v>
      </c>
      <c r="B27" s="34">
        <v>85708.433000000005</v>
      </c>
      <c r="C27" s="7">
        <v>87331.551000000007</v>
      </c>
      <c r="D27" s="34">
        <f t="shared" si="0"/>
        <v>1623.1180000000022</v>
      </c>
      <c r="E27" s="50">
        <f t="shared" si="1"/>
        <v>1.8937669762320846</v>
      </c>
    </row>
    <row r="28" spans="1:5" ht="12" customHeight="1" x14ac:dyDescent="0.2">
      <c r="A28" s="26" t="s">
        <v>31</v>
      </c>
      <c r="B28" s="34" t="s">
        <v>8</v>
      </c>
      <c r="C28" s="7" t="s">
        <v>8</v>
      </c>
      <c r="D28" s="34" t="str">
        <f t="shared" si="0"/>
        <v>–</v>
      </c>
      <c r="E28" s="50" t="str">
        <f t="shared" si="1"/>
        <v>–</v>
      </c>
    </row>
    <row r="29" spans="1:5" ht="12" customHeight="1" x14ac:dyDescent="0.2">
      <c r="A29" s="1" t="s">
        <v>33</v>
      </c>
      <c r="B29" s="34" t="s">
        <v>85</v>
      </c>
      <c r="C29" s="7">
        <v>3150843.8319999999</v>
      </c>
      <c r="D29" s="34" t="s">
        <v>85</v>
      </c>
      <c r="E29" s="50" t="s">
        <v>85</v>
      </c>
    </row>
    <row r="30" spans="1:5" x14ac:dyDescent="0.2">
      <c r="A30" s="35" t="s">
        <v>120</v>
      </c>
      <c r="B30" s="34" t="s">
        <v>85</v>
      </c>
      <c r="C30" s="7">
        <v>471531.71299999999</v>
      </c>
      <c r="D30" s="34" t="s">
        <v>85</v>
      </c>
      <c r="E30" s="50" t="s">
        <v>85</v>
      </c>
    </row>
    <row r="31" spans="1:5" ht="12" customHeight="1" x14ac:dyDescent="0.2">
      <c r="A31" s="27" t="s">
        <v>121</v>
      </c>
      <c r="B31" s="34" t="s">
        <v>85</v>
      </c>
      <c r="C31" s="7">
        <v>2679312.1189999999</v>
      </c>
      <c r="D31" s="34" t="s">
        <v>85</v>
      </c>
      <c r="E31" s="50" t="s">
        <v>85</v>
      </c>
    </row>
    <row r="32" spans="1:5" ht="12" customHeight="1" x14ac:dyDescent="0.2">
      <c r="A32" s="9" t="s">
        <v>139</v>
      </c>
      <c r="B32" s="34">
        <v>247926</v>
      </c>
      <c r="C32" s="7">
        <v>287775.49300000002</v>
      </c>
      <c r="D32" s="34">
        <f t="shared" si="0"/>
        <v>39849.493000000017</v>
      </c>
      <c r="E32" s="50">
        <f t="shared" si="1"/>
        <v>16.073139969184361</v>
      </c>
    </row>
    <row r="33" spans="1:5" ht="12" customHeight="1" x14ac:dyDescent="0.2">
      <c r="A33" s="27" t="s">
        <v>37</v>
      </c>
      <c r="B33" s="34">
        <v>241386</v>
      </c>
      <c r="C33" s="7">
        <v>278441.03100000002</v>
      </c>
      <c r="D33" s="34">
        <f t="shared" si="0"/>
        <v>37055.031000000017</v>
      </c>
      <c r="E33" s="50">
        <f t="shared" si="1"/>
        <v>15.350944545251181</v>
      </c>
    </row>
    <row r="34" spans="1:5" ht="12" customHeight="1" x14ac:dyDescent="0.2">
      <c r="A34" s="27" t="s">
        <v>140</v>
      </c>
      <c r="B34" s="34" t="str">
        <f t="shared" ref="B34" si="2">IFERROR(A34-#REF!,"–")</f>
        <v>–</v>
      </c>
      <c r="C34" s="34" t="str">
        <f t="shared" si="0"/>
        <v>–</v>
      </c>
      <c r="D34" s="34" t="str">
        <f t="shared" si="0"/>
        <v>–</v>
      </c>
      <c r="E34" s="50" t="str">
        <f t="shared" si="1"/>
        <v>–</v>
      </c>
    </row>
    <row r="35" spans="1:5" ht="12" customHeight="1" x14ac:dyDescent="0.2">
      <c r="A35" s="27" t="s">
        <v>39</v>
      </c>
      <c r="B35" s="34">
        <v>6364</v>
      </c>
      <c r="C35" s="7">
        <v>9162.9290000000001</v>
      </c>
      <c r="D35" s="34">
        <f t="shared" si="0"/>
        <v>2798.9290000000001</v>
      </c>
      <c r="E35" s="50">
        <f t="shared" si="1"/>
        <v>43.98065681961031</v>
      </c>
    </row>
    <row r="36" spans="1:5" ht="12" customHeight="1" x14ac:dyDescent="0.2">
      <c r="A36" s="27" t="s">
        <v>40</v>
      </c>
      <c r="B36" s="34">
        <v>177</v>
      </c>
      <c r="C36" s="7">
        <v>171.53299999999999</v>
      </c>
      <c r="D36" s="34">
        <f t="shared" si="0"/>
        <v>-5.467000000000013</v>
      </c>
      <c r="E36" s="50">
        <f t="shared" si="1"/>
        <v>-3.0887005649717589</v>
      </c>
    </row>
    <row r="37" spans="1:5" ht="12" customHeight="1" x14ac:dyDescent="0.2">
      <c r="A37" s="2" t="s">
        <v>5</v>
      </c>
      <c r="B37" s="36" t="s">
        <v>85</v>
      </c>
      <c r="C37" s="8">
        <v>22019427.399999999</v>
      </c>
      <c r="D37" s="36" t="s">
        <v>85</v>
      </c>
      <c r="E37" s="51" t="s">
        <v>85</v>
      </c>
    </row>
    <row r="38" spans="1:5" ht="12" customHeight="1" x14ac:dyDescent="0.2">
      <c r="A38" s="2"/>
      <c r="B38" s="34"/>
      <c r="C38" s="34"/>
      <c r="D38" s="34"/>
      <c r="E38" s="50"/>
    </row>
    <row r="39" spans="1:5" ht="12" customHeight="1" x14ac:dyDescent="0.2">
      <c r="A39" s="31"/>
      <c r="B39" s="202" t="s">
        <v>7</v>
      </c>
      <c r="C39" s="202"/>
      <c r="D39" s="202"/>
      <c r="E39" s="202"/>
    </row>
    <row r="40" spans="1:5" ht="12" customHeight="1" x14ac:dyDescent="0.2">
      <c r="A40" s="1" t="s">
        <v>34</v>
      </c>
      <c r="B40" s="34">
        <v>350691.9</v>
      </c>
      <c r="C40" s="7">
        <v>324332.15100000001</v>
      </c>
      <c r="D40" s="34">
        <f t="shared" ref="D40:D45" si="3">IFERROR(C40-B40,"–")</f>
        <v>-26359.749000000011</v>
      </c>
      <c r="E40" s="50">
        <f t="shared" ref="E40:E45" si="4">IFERROR(D40*100/B40,"–")</f>
        <v>-7.5164978147485044</v>
      </c>
    </row>
    <row r="41" spans="1:5" s="2" customFormat="1" ht="12" customHeight="1" x14ac:dyDescent="0.2">
      <c r="A41" s="27" t="s">
        <v>22</v>
      </c>
      <c r="B41" s="34">
        <v>1017.299</v>
      </c>
      <c r="C41" s="7">
        <v>617.29899999999998</v>
      </c>
      <c r="D41" s="34">
        <f t="shared" si="3"/>
        <v>-400</v>
      </c>
      <c r="E41" s="50">
        <f t="shared" si="4"/>
        <v>-39.319806664510629</v>
      </c>
    </row>
    <row r="42" spans="1:5" ht="20.399999999999999" x14ac:dyDescent="0.2">
      <c r="A42" s="35" t="s">
        <v>26</v>
      </c>
      <c r="B42" s="34">
        <v>349674.60100000002</v>
      </c>
      <c r="C42" s="7">
        <v>323714.85200000001</v>
      </c>
      <c r="D42" s="34">
        <f t="shared" si="3"/>
        <v>-25959.749000000011</v>
      </c>
      <c r="E42" s="50">
        <f t="shared" si="4"/>
        <v>-7.4239732956755446</v>
      </c>
    </row>
    <row r="43" spans="1:5" x14ac:dyDescent="0.2">
      <c r="A43" s="1" t="s">
        <v>35</v>
      </c>
      <c r="B43" s="34">
        <v>3766275.3769999999</v>
      </c>
      <c r="C43" s="7">
        <v>4731823.3150000004</v>
      </c>
      <c r="D43" s="34">
        <f t="shared" si="3"/>
        <v>965547.93800000055</v>
      </c>
      <c r="E43" s="50">
        <f t="shared" si="4"/>
        <v>25.636679248055966</v>
      </c>
    </row>
    <row r="44" spans="1:5" x14ac:dyDescent="0.2">
      <c r="A44" s="27" t="s">
        <v>28</v>
      </c>
      <c r="B44" s="34">
        <v>3607770.9410000001</v>
      </c>
      <c r="C44" s="7">
        <v>4619995.0650000004</v>
      </c>
      <c r="D44" s="34">
        <f t="shared" si="3"/>
        <v>1012224.1240000003</v>
      </c>
      <c r="E44" s="50">
        <f t="shared" si="4"/>
        <v>28.056773574417466</v>
      </c>
    </row>
    <row r="45" spans="1:5" ht="20.399999999999999" x14ac:dyDescent="0.2">
      <c r="A45" s="35" t="s">
        <v>32</v>
      </c>
      <c r="B45" s="34">
        <v>158504.43599999999</v>
      </c>
      <c r="C45" s="7">
        <v>111828.25</v>
      </c>
      <c r="D45" s="34">
        <f t="shared" si="3"/>
        <v>-46676.185999999987</v>
      </c>
      <c r="E45" s="50">
        <f t="shared" si="4"/>
        <v>-29.44787362291866</v>
      </c>
    </row>
    <row r="46" spans="1:5" x14ac:dyDescent="0.2">
      <c r="A46" s="27" t="s">
        <v>141</v>
      </c>
      <c r="B46" s="34">
        <v>3361796</v>
      </c>
      <c r="C46" s="7">
        <v>4465644.9869999997</v>
      </c>
      <c r="D46" s="34">
        <f t="shared" ref="D46:D52" si="5">IFERROR(C46-B46,"–")</f>
        <v>1103848.9869999997</v>
      </c>
      <c r="E46" s="50">
        <f t="shared" ref="E46:E52" si="6">IFERROR(D46*100/B46,"–")</f>
        <v>32.835097281334136</v>
      </c>
    </row>
    <row r="47" spans="1:5" x14ac:dyDescent="0.2">
      <c r="A47" s="9" t="s">
        <v>142</v>
      </c>
      <c r="B47" s="34" t="s">
        <v>85</v>
      </c>
      <c r="C47" s="7">
        <v>372477.109</v>
      </c>
      <c r="D47" s="34" t="s">
        <v>85</v>
      </c>
      <c r="E47" s="50" t="s">
        <v>85</v>
      </c>
    </row>
    <row r="48" spans="1:5" x14ac:dyDescent="0.2">
      <c r="A48" s="27" t="s">
        <v>143</v>
      </c>
      <c r="B48" s="34" t="s">
        <v>85</v>
      </c>
      <c r="C48" s="7">
        <v>164167.03400000001</v>
      </c>
      <c r="D48" s="34" t="s">
        <v>85</v>
      </c>
      <c r="E48" s="50" t="s">
        <v>85</v>
      </c>
    </row>
    <row r="49" spans="1:5" x14ac:dyDescent="0.2">
      <c r="A49" s="27" t="s">
        <v>144</v>
      </c>
      <c r="B49" s="34" t="s">
        <v>85</v>
      </c>
      <c r="C49" s="7">
        <v>208310.07500000001</v>
      </c>
      <c r="D49" s="34" t="s">
        <v>85</v>
      </c>
      <c r="E49" s="50" t="s">
        <v>85</v>
      </c>
    </row>
    <row r="50" spans="1:5" x14ac:dyDescent="0.2">
      <c r="A50" s="9" t="s">
        <v>145</v>
      </c>
      <c r="B50" s="34">
        <v>4618137</v>
      </c>
      <c r="C50" s="7">
        <v>4617953.2810000004</v>
      </c>
      <c r="D50" s="34">
        <f t="shared" si="5"/>
        <v>-183.71899999957532</v>
      </c>
      <c r="E50" s="50">
        <f t="shared" si="6"/>
        <v>-3.9782059302176462E-3</v>
      </c>
    </row>
    <row r="51" spans="1:5" x14ac:dyDescent="0.2">
      <c r="A51" s="27" t="s">
        <v>38</v>
      </c>
      <c r="B51" s="34">
        <v>304925</v>
      </c>
      <c r="C51" s="7">
        <v>304927.69300000003</v>
      </c>
      <c r="D51" s="34">
        <f t="shared" si="5"/>
        <v>2.6930000000284053</v>
      </c>
      <c r="E51" s="50">
        <f t="shared" si="6"/>
        <v>8.8316799213852761E-4</v>
      </c>
    </row>
    <row r="52" spans="1:5" x14ac:dyDescent="0.2">
      <c r="A52" s="27" t="s">
        <v>39</v>
      </c>
      <c r="B52" s="34">
        <v>4313212</v>
      </c>
      <c r="C52" s="7">
        <v>4313025.5880000005</v>
      </c>
      <c r="D52" s="34">
        <f t="shared" si="5"/>
        <v>-186.41199999954551</v>
      </c>
      <c r="E52" s="50">
        <f t="shared" si="6"/>
        <v>-4.3218835522006692E-3</v>
      </c>
    </row>
    <row r="53" spans="1:5" s="2" customFormat="1" x14ac:dyDescent="0.2">
      <c r="A53" s="2" t="s">
        <v>5</v>
      </c>
      <c r="B53" s="36" t="s">
        <v>85</v>
      </c>
      <c r="C53" s="8">
        <v>10046585.856000001</v>
      </c>
      <c r="D53" s="36" t="s">
        <v>85</v>
      </c>
      <c r="E53" s="51" t="s">
        <v>85</v>
      </c>
    </row>
    <row r="54" spans="1:5" x14ac:dyDescent="0.2">
      <c r="A54" s="2"/>
    </row>
    <row r="55" spans="1:5" x14ac:dyDescent="0.2">
      <c r="A55" s="1" t="s">
        <v>41</v>
      </c>
      <c r="B55" s="34" t="s">
        <v>8</v>
      </c>
      <c r="C55" s="34" t="s">
        <v>8</v>
      </c>
      <c r="D55" s="34" t="s">
        <v>8</v>
      </c>
      <c r="E55" s="50" t="s">
        <v>8</v>
      </c>
    </row>
    <row r="56" spans="1:5" x14ac:dyDescent="0.2">
      <c r="A56" s="9" t="s">
        <v>9</v>
      </c>
    </row>
    <row r="57" spans="1:5" x14ac:dyDescent="0.2">
      <c r="A57" s="10" t="s">
        <v>153</v>
      </c>
    </row>
  </sheetData>
  <mergeCells count="7">
    <mergeCell ref="B39:E39"/>
    <mergeCell ref="A1:E1"/>
    <mergeCell ref="A2:E2"/>
    <mergeCell ref="A3:A4"/>
    <mergeCell ref="D3:E3"/>
    <mergeCell ref="B4:D4"/>
    <mergeCell ref="B6:E6"/>
  </mergeCells>
  <hyperlinks>
    <hyperlink ref="A1:E1" location="Inhaltsverzeichnis!A31" display="6  Finanzvermögen nach Bereichen und Arten  - Vorjahresvergleich"/>
  </hyperlinks>
  <pageMargins left="0.59055118110236227" right="0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LIII6-j/18 –  Berlin  &amp;G</oddFooter>
  </headerFooter>
  <colBreaks count="1" manualBreakCount="1">
    <brk id="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</vt:i4>
      </vt:variant>
    </vt:vector>
  </HeadingPairs>
  <TitlesOfParts>
    <vt:vector size="12" baseType="lpstr">
      <vt:lpstr>Titel</vt:lpstr>
      <vt:lpstr>Impressum</vt:lpstr>
      <vt:lpstr>Inhaltsverzeichnis</vt:lpstr>
      <vt:lpstr>Grafiken1-2</vt:lpstr>
      <vt:lpstr>1</vt:lpstr>
      <vt:lpstr>2</vt:lpstr>
      <vt:lpstr>3</vt:lpstr>
      <vt:lpstr>4  5</vt:lpstr>
      <vt:lpstr>6</vt:lpstr>
      <vt:lpstr>U4</vt:lpstr>
      <vt:lpstr>'Grafiken1-2'!Druckbereich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Berlin am 31.12.2017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Torsten Haseloff</cp:lastModifiedBy>
  <cp:lastPrinted>2019-09-23T14:21:28Z</cp:lastPrinted>
  <dcterms:created xsi:type="dcterms:W3CDTF">2016-09-05T09:44:09Z</dcterms:created>
  <dcterms:modified xsi:type="dcterms:W3CDTF">2019-09-23T14:23:11Z</dcterms:modified>
  <cp:category>Statistischer Bericht LIII 6-j/17</cp:category>
</cp:coreProperties>
</file>