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23064" windowHeight="10716" tabRatio="884"/>
  </bookViews>
  <sheets>
    <sheet name="Titel" sheetId="40" r:id="rId1"/>
    <sheet name="Impressum" sheetId="73" r:id="rId2"/>
    <sheet name="Inhaltsverzeichnis" sheetId="42" r:id="rId3"/>
    <sheet name="Vorbemerkungen" sheetId="67" r:id="rId4"/>
    <sheet name="Grafik" sheetId="45" r:id="rId5"/>
    <sheet name="WZ08" sheetId="65" r:id="rId6"/>
    <sheet name="1" sheetId="47" r:id="rId7"/>
    <sheet name="2" sheetId="51" r:id="rId8"/>
    <sheet name="3" sheetId="46" r:id="rId9"/>
    <sheet name="4" sheetId="54" r:id="rId10"/>
    <sheet name="5" sheetId="58" r:id="rId11"/>
    <sheet name="6" sheetId="57" r:id="rId12"/>
    <sheet name="7" sheetId="53" r:id="rId13"/>
    <sheet name="8" sheetId="52" r:id="rId14"/>
    <sheet name="9" sheetId="64" r:id="rId15"/>
    <sheet name="10" sheetId="59" r:id="rId16"/>
    <sheet name="11" sheetId="60" r:id="rId17"/>
    <sheet name="12" sheetId="18" r:id="rId18"/>
    <sheet name="13" sheetId="20" r:id="rId19"/>
    <sheet name="14" sheetId="69" r:id="rId20"/>
    <sheet name="15" sheetId="68" r:id="rId21"/>
    <sheet name="16" sheetId="66" r:id="rId22"/>
    <sheet name="17" sheetId="22" r:id="rId23"/>
    <sheet name="18" sheetId="26" r:id="rId24"/>
    <sheet name="19" sheetId="24" r:id="rId25"/>
    <sheet name="U4" sheetId="74" r:id="rId26"/>
  </sheets>
  <definedNames>
    <definedName name="_xlnm.Database" localSheetId="1">#REF!</definedName>
    <definedName name="_xlnm.Database">#REF!</definedName>
    <definedName name="_xlnm.Print_Area" localSheetId="6">'1'!$A$1:$M$55</definedName>
    <definedName name="_xlnm.Print_Area" localSheetId="15">'10'!$A$1:$L$48</definedName>
    <definedName name="_xlnm.Print_Area" localSheetId="16">'11'!$A$1:$L$21</definedName>
    <definedName name="_xlnm.Print_Area" localSheetId="7">'2'!$A$1:$M$37</definedName>
    <definedName name="_xlnm.Print_Area" localSheetId="8">'3'!$A$1:$AB$58</definedName>
    <definedName name="_xlnm.Print_Area" localSheetId="9">'4'!$A$1:$L$55</definedName>
    <definedName name="_xlnm.Print_Area" localSheetId="10">'5'!$A$1:$L$37</definedName>
    <definedName name="_xlnm.Print_Area" localSheetId="11">'6'!$A$1:$AB$58</definedName>
    <definedName name="_xlnm.Print_Area" localSheetId="12">'7'!$A$1:$AB$39</definedName>
    <definedName name="_xlnm.Print_Area" localSheetId="13">'8'!$A$1:$K$55</definedName>
    <definedName name="_xlnm.Print_Area" localSheetId="14">'9'!$A$1:$K$48</definedName>
    <definedName name="_xlnm.Print_Area" localSheetId="4">Grafik!$A$1:$H$48</definedName>
    <definedName name="_xlnm.Print_Area" localSheetId="0">Titel!$A$1:$D$27</definedName>
    <definedName name="_xlnm.Print_Area" localSheetId="25">'U4'!$A$1:$G$52</definedName>
    <definedName name="HTML_CodePage" hidden="1">1252</definedName>
    <definedName name="HTML_Control" localSheetId="6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9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14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5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J30" i="57" l="1"/>
  <c r="K30" i="57"/>
  <c r="L30" i="57"/>
  <c r="M30" i="57"/>
  <c r="N30" i="57"/>
  <c r="O30" i="57"/>
  <c r="P30" i="57"/>
  <c r="Q30" i="57"/>
  <c r="R30" i="57"/>
  <c r="S30" i="57"/>
  <c r="T30" i="57"/>
  <c r="U30" i="57"/>
  <c r="V30" i="57"/>
  <c r="W30" i="57"/>
  <c r="X30" i="57"/>
  <c r="Y30" i="57"/>
  <c r="Z30" i="57"/>
  <c r="AA30" i="57"/>
  <c r="G30" i="57"/>
  <c r="H30" i="57"/>
  <c r="E30" i="57"/>
  <c r="B31" i="57"/>
  <c r="C31" i="57"/>
  <c r="D31" i="57"/>
  <c r="F31" i="57"/>
  <c r="I31" i="57"/>
  <c r="R37" i="26" l="1"/>
  <c r="R38" i="26"/>
  <c r="R32" i="26"/>
  <c r="N32" i="26"/>
  <c r="J32" i="26"/>
  <c r="F32" i="26"/>
  <c r="B32" i="26"/>
  <c r="C17" i="68"/>
  <c r="D17" i="68"/>
  <c r="E17" i="68"/>
  <c r="F17" i="68"/>
  <c r="G17" i="68"/>
  <c r="H17" i="68"/>
  <c r="I17" i="68"/>
  <c r="J17" i="68"/>
  <c r="K17" i="68"/>
  <c r="L17" i="68"/>
  <c r="M17" i="68"/>
  <c r="N17" i="68"/>
  <c r="O17" i="68"/>
  <c r="P17" i="68"/>
  <c r="Q17" i="68"/>
  <c r="R17" i="68"/>
  <c r="C18" i="68"/>
  <c r="D18" i="68"/>
  <c r="E18" i="68"/>
  <c r="F18" i="68"/>
  <c r="G18" i="68"/>
  <c r="H18" i="68"/>
  <c r="I18" i="68"/>
  <c r="J18" i="68"/>
  <c r="K18" i="68"/>
  <c r="L18" i="68"/>
  <c r="M18" i="68"/>
  <c r="N18" i="68"/>
  <c r="O18" i="68"/>
  <c r="P18" i="68"/>
  <c r="Q18" i="68"/>
  <c r="R18" i="68"/>
  <c r="C19" i="68"/>
  <c r="D19" i="68"/>
  <c r="E19" i="68"/>
  <c r="F19" i="68"/>
  <c r="G19" i="68"/>
  <c r="H19" i="68"/>
  <c r="I19" i="68"/>
  <c r="J19" i="68"/>
  <c r="K19" i="68"/>
  <c r="L19" i="68"/>
  <c r="M19" i="68"/>
  <c r="N19" i="68"/>
  <c r="O19" i="68"/>
  <c r="P19" i="68"/>
  <c r="Q19" i="68"/>
  <c r="R19" i="68"/>
  <c r="C20" i="68"/>
  <c r="D20" i="68"/>
  <c r="E20" i="68"/>
  <c r="F20" i="68"/>
  <c r="G20" i="68"/>
  <c r="H20" i="68"/>
  <c r="I20" i="68"/>
  <c r="J20" i="68"/>
  <c r="K20" i="68"/>
  <c r="L20" i="68"/>
  <c r="M20" i="68"/>
  <c r="N20" i="68"/>
  <c r="O20" i="68"/>
  <c r="P20" i="68"/>
  <c r="Q20" i="68"/>
  <c r="R20" i="68"/>
  <c r="C21" i="68"/>
  <c r="D21" i="68"/>
  <c r="E21" i="68"/>
  <c r="F21" i="68"/>
  <c r="G21" i="68"/>
  <c r="H21" i="68"/>
  <c r="I21" i="68"/>
  <c r="J21" i="68"/>
  <c r="K21" i="68"/>
  <c r="L21" i="68"/>
  <c r="M21" i="68"/>
  <c r="N21" i="68"/>
  <c r="O21" i="68"/>
  <c r="P21" i="68"/>
  <c r="Q21" i="68"/>
  <c r="R21" i="68"/>
  <c r="D24" i="20"/>
  <c r="C31" i="20"/>
  <c r="C34" i="59"/>
  <c r="G34" i="59"/>
  <c r="K34" i="59"/>
  <c r="E26" i="59"/>
  <c r="I26" i="59"/>
  <c r="C36" i="59"/>
  <c r="G36" i="59"/>
  <c r="K36" i="59"/>
  <c r="C37" i="59"/>
  <c r="G37" i="59"/>
  <c r="K37" i="59"/>
  <c r="C38" i="59"/>
  <c r="G38" i="59"/>
  <c r="K38" i="59"/>
  <c r="B30" i="59"/>
  <c r="E30" i="59"/>
  <c r="F30" i="59"/>
  <c r="I30" i="59"/>
  <c r="J30" i="59"/>
  <c r="L30" i="59"/>
  <c r="B34" i="64"/>
  <c r="F34" i="64"/>
  <c r="J34" i="64"/>
  <c r="B35" i="64"/>
  <c r="D26" i="64"/>
  <c r="E26" i="64"/>
  <c r="F35" i="64"/>
  <c r="H26" i="64"/>
  <c r="I26" i="64"/>
  <c r="J35" i="64"/>
  <c r="B36" i="64"/>
  <c r="F36" i="64"/>
  <c r="J36" i="64"/>
  <c r="B28" i="64"/>
  <c r="C28" i="64"/>
  <c r="D28" i="64"/>
  <c r="E28" i="64"/>
  <c r="F28" i="64"/>
  <c r="G28" i="64"/>
  <c r="H28" i="64"/>
  <c r="I28" i="64"/>
  <c r="J28" i="64"/>
  <c r="K28" i="64"/>
  <c r="B38" i="64"/>
  <c r="F38" i="64"/>
  <c r="J38" i="64"/>
  <c r="B30" i="64"/>
  <c r="C30" i="64"/>
  <c r="D30" i="64"/>
  <c r="F30" i="64"/>
  <c r="G30" i="64"/>
  <c r="H30" i="64"/>
  <c r="J30" i="64"/>
  <c r="K30" i="64"/>
  <c r="E42" i="52"/>
  <c r="G42" i="52"/>
  <c r="J42" i="52"/>
  <c r="C46" i="52"/>
  <c r="E46" i="52"/>
  <c r="F46" i="52"/>
  <c r="G46" i="52"/>
  <c r="I46" i="52"/>
  <c r="J46" i="52"/>
  <c r="K46" i="52"/>
  <c r="C25" i="20" l="1"/>
  <c r="O36" i="20"/>
  <c r="C36" i="20"/>
  <c r="L35" i="20"/>
  <c r="D35" i="20"/>
  <c r="M34" i="20"/>
  <c r="E34" i="20"/>
  <c r="K36" i="20"/>
  <c r="G36" i="20"/>
  <c r="P35" i="20"/>
  <c r="H35" i="20"/>
  <c r="Q34" i="20"/>
  <c r="I34" i="20"/>
  <c r="P36" i="20"/>
  <c r="L36" i="20"/>
  <c r="H36" i="20"/>
  <c r="D36" i="20"/>
  <c r="Q35" i="20"/>
  <c r="I35" i="20"/>
  <c r="B34" i="20"/>
  <c r="K33" i="20"/>
  <c r="L32" i="20"/>
  <c r="D32" i="20"/>
  <c r="M31" i="20"/>
  <c r="N30" i="20"/>
  <c r="F30" i="20"/>
  <c r="O29" i="20"/>
  <c r="G29" i="20"/>
  <c r="P28" i="20"/>
  <c r="H28" i="20"/>
  <c r="Q27" i="20"/>
  <c r="R26" i="20"/>
  <c r="B26" i="20"/>
  <c r="L24" i="20"/>
  <c r="O37" i="69"/>
  <c r="K37" i="69"/>
  <c r="G37" i="69"/>
  <c r="C37" i="69"/>
  <c r="P36" i="69"/>
  <c r="L36" i="69"/>
  <c r="H36" i="69"/>
  <c r="D36" i="69"/>
  <c r="Q35" i="69"/>
  <c r="M35" i="69"/>
  <c r="I35" i="69"/>
  <c r="E35" i="69"/>
  <c r="R34" i="69"/>
  <c r="N34" i="69"/>
  <c r="J34" i="69"/>
  <c r="F34" i="69"/>
  <c r="B34" i="69"/>
  <c r="O33" i="69"/>
  <c r="K33" i="69"/>
  <c r="G33" i="69"/>
  <c r="C33" i="69"/>
  <c r="P32" i="69"/>
  <c r="L32" i="69"/>
  <c r="H32" i="69"/>
  <c r="D32" i="69"/>
  <c r="Q31" i="69"/>
  <c r="M31" i="69"/>
  <c r="I31" i="69"/>
  <c r="E31" i="69"/>
  <c r="R30" i="69"/>
  <c r="N30" i="69"/>
  <c r="J30" i="69"/>
  <c r="F30" i="69"/>
  <c r="B30" i="69"/>
  <c r="O29" i="69"/>
  <c r="K29" i="69"/>
  <c r="G29" i="69"/>
  <c r="C29" i="69"/>
  <c r="P28" i="69"/>
  <c r="L28" i="69"/>
  <c r="H28" i="69"/>
  <c r="L70" i="22"/>
  <c r="G60" i="66"/>
  <c r="J39" i="68"/>
  <c r="K71" i="69"/>
  <c r="P71" i="69"/>
  <c r="L71" i="69"/>
  <c r="H71" i="69"/>
  <c r="D71" i="69"/>
  <c r="Q70" i="69"/>
  <c r="M70" i="69"/>
  <c r="I70" i="69"/>
  <c r="E70" i="69"/>
  <c r="R69" i="69"/>
  <c r="N69" i="69"/>
  <c r="J69" i="69"/>
  <c r="F69" i="69"/>
  <c r="B69" i="69"/>
  <c r="O68" i="69"/>
  <c r="K68" i="69"/>
  <c r="G68" i="69"/>
  <c r="C68" i="69"/>
  <c r="P67" i="69"/>
  <c r="L67" i="69"/>
  <c r="H67" i="69"/>
  <c r="D67" i="69"/>
  <c r="Q66" i="69"/>
  <c r="M66" i="69"/>
  <c r="I66" i="69"/>
  <c r="E66" i="69"/>
  <c r="R65" i="69"/>
  <c r="N65" i="69"/>
  <c r="J65" i="69"/>
  <c r="B65" i="69"/>
  <c r="O64" i="69"/>
  <c r="C64" i="69"/>
  <c r="P63" i="69"/>
  <c r="D63" i="69"/>
  <c r="Q62" i="69"/>
  <c r="E62" i="69"/>
  <c r="R61" i="69"/>
  <c r="N61" i="69"/>
  <c r="F61" i="69"/>
  <c r="B61" i="69"/>
  <c r="G60" i="69"/>
  <c r="C60" i="69"/>
  <c r="P59" i="69"/>
  <c r="H59" i="69"/>
  <c r="D59" i="69"/>
  <c r="P70" i="18"/>
  <c r="L70" i="18"/>
  <c r="H70" i="18"/>
  <c r="D70" i="18"/>
  <c r="K21" i="60"/>
  <c r="C21" i="60"/>
  <c r="F20" i="60"/>
  <c r="I19" i="60"/>
  <c r="L18" i="60"/>
  <c r="D18" i="60"/>
  <c r="G17" i="60"/>
  <c r="L29" i="59"/>
  <c r="H29" i="59"/>
  <c r="D29" i="59"/>
  <c r="L25" i="59"/>
  <c r="H25" i="59"/>
  <c r="K35" i="64"/>
  <c r="G35" i="64"/>
  <c r="C35" i="64"/>
  <c r="M37" i="68"/>
  <c r="N36" i="68"/>
  <c r="G35" i="68"/>
  <c r="O71" i="69"/>
  <c r="G71" i="69"/>
  <c r="C71" i="69"/>
  <c r="P70" i="69"/>
  <c r="L70" i="69"/>
  <c r="H70" i="69"/>
  <c r="D70" i="69"/>
  <c r="Q69" i="69"/>
  <c r="M69" i="69"/>
  <c r="I69" i="69"/>
  <c r="E69" i="69"/>
  <c r="R68" i="69"/>
  <c r="N68" i="69"/>
  <c r="J68" i="69"/>
  <c r="F68" i="69"/>
  <c r="B68" i="69"/>
  <c r="O67" i="69"/>
  <c r="K67" i="69"/>
  <c r="G67" i="69"/>
  <c r="C67" i="69"/>
  <c r="P66" i="69"/>
  <c r="L66" i="69"/>
  <c r="H66" i="69"/>
  <c r="D66" i="69"/>
  <c r="Q65" i="69"/>
  <c r="M65" i="69"/>
  <c r="I65" i="69"/>
  <c r="E65" i="69"/>
  <c r="R64" i="69"/>
  <c r="N64" i="69"/>
  <c r="K39" i="68"/>
  <c r="E37" i="68"/>
  <c r="J36" i="68"/>
  <c r="B36" i="68"/>
  <c r="K35" i="68"/>
  <c r="P39" i="68"/>
  <c r="L39" i="68"/>
  <c r="H39" i="68"/>
  <c r="D39" i="68"/>
  <c r="Q38" i="68"/>
  <c r="M38" i="68"/>
  <c r="I38" i="68"/>
  <c r="E38" i="68"/>
  <c r="R37" i="68"/>
  <c r="N37" i="68"/>
  <c r="J37" i="68"/>
  <c r="F37" i="68"/>
  <c r="B37" i="68"/>
  <c r="O36" i="68"/>
  <c r="K36" i="68"/>
  <c r="G36" i="68"/>
  <c r="C36" i="68"/>
  <c r="P35" i="68"/>
  <c r="L35" i="68"/>
  <c r="H35" i="68"/>
  <c r="D35" i="68"/>
  <c r="B17" i="68"/>
  <c r="D25" i="59"/>
  <c r="F37" i="26"/>
  <c r="G67" i="66"/>
  <c r="Q65" i="66"/>
  <c r="B64" i="66"/>
  <c r="P70" i="22"/>
  <c r="H70" i="22"/>
  <c r="B18" i="68"/>
  <c r="L38" i="68"/>
  <c r="F36" i="68"/>
  <c r="B38" i="26"/>
  <c r="J64" i="69"/>
  <c r="F64" i="69"/>
  <c r="B64" i="69"/>
  <c r="O63" i="69"/>
  <c r="K63" i="69"/>
  <c r="G63" i="69"/>
  <c r="C63" i="69"/>
  <c r="P62" i="69"/>
  <c r="L62" i="69"/>
  <c r="H62" i="69"/>
  <c r="D62" i="69"/>
  <c r="Q61" i="69"/>
  <c r="M61" i="69"/>
  <c r="I61" i="69"/>
  <c r="E61" i="69"/>
  <c r="R60" i="69"/>
  <c r="N60" i="69"/>
  <c r="J60" i="69"/>
  <c r="F60" i="69"/>
  <c r="B60" i="69"/>
  <c r="O59" i="69"/>
  <c r="K59" i="69"/>
  <c r="G59" i="69"/>
  <c r="C59" i="69"/>
  <c r="Q39" i="68"/>
  <c r="M39" i="68"/>
  <c r="I39" i="68"/>
  <c r="E39" i="68"/>
  <c r="J38" i="68"/>
  <c r="K37" i="68"/>
  <c r="L36" i="68"/>
  <c r="M35" i="68"/>
  <c r="Q70" i="66"/>
  <c r="M70" i="66"/>
  <c r="I70" i="66"/>
  <c r="E70" i="66"/>
  <c r="R69" i="66"/>
  <c r="N69" i="66"/>
  <c r="J69" i="66"/>
  <c r="F69" i="66"/>
  <c r="B69" i="66"/>
  <c r="O68" i="66"/>
  <c r="K68" i="66"/>
  <c r="G68" i="66"/>
  <c r="C68" i="66"/>
  <c r="P67" i="66"/>
  <c r="L67" i="66"/>
  <c r="H67" i="66"/>
  <c r="D67" i="66"/>
  <c r="Q66" i="66"/>
  <c r="M66" i="66"/>
  <c r="I66" i="66"/>
  <c r="E66" i="66"/>
  <c r="R65" i="66"/>
  <c r="N65" i="66"/>
  <c r="J65" i="66"/>
  <c r="F65" i="66"/>
  <c r="B65" i="66"/>
  <c r="O64" i="66"/>
  <c r="K64" i="66"/>
  <c r="G64" i="66"/>
  <c r="C64" i="66"/>
  <c r="P63" i="66"/>
  <c r="L63" i="66"/>
  <c r="H63" i="66"/>
  <c r="D63" i="66"/>
  <c r="Q62" i="66"/>
  <c r="M62" i="66"/>
  <c r="I62" i="66"/>
  <c r="E62" i="66"/>
  <c r="R61" i="66"/>
  <c r="N61" i="66"/>
  <c r="J61" i="66"/>
  <c r="F61" i="66"/>
  <c r="B61" i="66"/>
  <c r="O60" i="66"/>
  <c r="K60" i="66"/>
  <c r="C60" i="66"/>
  <c r="P59" i="66"/>
  <c r="L59" i="66"/>
  <c r="H59" i="66"/>
  <c r="D59" i="66"/>
  <c r="I65" i="66"/>
  <c r="J64" i="66"/>
  <c r="L62" i="66"/>
  <c r="K38" i="68"/>
  <c r="R36" i="20"/>
  <c r="J36" i="20"/>
  <c r="B36" i="20"/>
  <c r="K35" i="20"/>
  <c r="G35" i="20"/>
  <c r="D34" i="20"/>
  <c r="M33" i="20"/>
  <c r="E33" i="20"/>
  <c r="N32" i="20"/>
  <c r="F32" i="20"/>
  <c r="O31" i="20"/>
  <c r="G31" i="20"/>
  <c r="P30" i="20"/>
  <c r="H30" i="20"/>
  <c r="Q29" i="20"/>
  <c r="I29" i="20"/>
  <c r="R28" i="20"/>
  <c r="N28" i="20"/>
  <c r="F28" i="20"/>
  <c r="O27" i="20"/>
  <c r="G27" i="20"/>
  <c r="P26" i="20"/>
  <c r="H26" i="20"/>
  <c r="Q25" i="20"/>
  <c r="I25" i="20"/>
  <c r="R24" i="20"/>
  <c r="J24" i="20"/>
  <c r="B24" i="20"/>
  <c r="H64" i="69"/>
  <c r="M59" i="69"/>
  <c r="B21" i="68"/>
  <c r="N35" i="68"/>
  <c r="F35" i="68"/>
  <c r="J21" i="60"/>
  <c r="F21" i="60"/>
  <c r="B21" i="60"/>
  <c r="I20" i="60"/>
  <c r="E20" i="60"/>
  <c r="L19" i="60"/>
  <c r="H19" i="60"/>
  <c r="D19" i="60"/>
  <c r="K18" i="60"/>
  <c r="G18" i="60"/>
  <c r="C18" i="60"/>
  <c r="J17" i="60"/>
  <c r="F17" i="60"/>
  <c r="B17" i="60"/>
  <c r="N36" i="20"/>
  <c r="F36" i="20"/>
  <c r="O35" i="20"/>
  <c r="C35" i="20"/>
  <c r="L34" i="20"/>
  <c r="H34" i="20"/>
  <c r="Q33" i="20"/>
  <c r="I33" i="20"/>
  <c r="R32" i="20"/>
  <c r="J32" i="20"/>
  <c r="B32" i="20"/>
  <c r="K31" i="20"/>
  <c r="L30" i="20"/>
  <c r="D30" i="20"/>
  <c r="M29" i="20"/>
  <c r="E29" i="20"/>
  <c r="J28" i="20"/>
  <c r="B28" i="20"/>
  <c r="K27" i="20"/>
  <c r="C27" i="20"/>
  <c r="L26" i="20"/>
  <c r="D26" i="20"/>
  <c r="M25" i="20"/>
  <c r="E25" i="20"/>
  <c r="N24" i="20"/>
  <c r="F24" i="20"/>
  <c r="L30" i="69"/>
  <c r="L60" i="69"/>
  <c r="Q59" i="69"/>
  <c r="R35" i="68"/>
  <c r="J35" i="68"/>
  <c r="B35" i="68"/>
  <c r="I21" i="60"/>
  <c r="E21" i="60"/>
  <c r="L20" i="60"/>
  <c r="H20" i="60"/>
  <c r="D20" i="60"/>
  <c r="K19" i="60"/>
  <c r="G19" i="60"/>
  <c r="C19" i="60"/>
  <c r="J18" i="60"/>
  <c r="F18" i="60"/>
  <c r="B18" i="60"/>
  <c r="I17" i="60"/>
  <c r="E17" i="60"/>
  <c r="D17" i="60"/>
  <c r="Q70" i="18"/>
  <c r="M70" i="18"/>
  <c r="I70" i="18"/>
  <c r="E70" i="18"/>
  <c r="P34" i="20"/>
  <c r="C39" i="68"/>
  <c r="D38" i="68"/>
  <c r="O35" i="68"/>
  <c r="C35" i="68"/>
  <c r="F38" i="26"/>
  <c r="O37" i="26"/>
  <c r="K37" i="26"/>
  <c r="G37" i="26"/>
  <c r="D70" i="66"/>
  <c r="M69" i="66"/>
  <c r="E69" i="66"/>
  <c r="F68" i="66"/>
  <c r="O67" i="66"/>
  <c r="H66" i="66"/>
  <c r="K63" i="66"/>
  <c r="D62" i="66"/>
  <c r="M61" i="66"/>
  <c r="N60" i="66"/>
  <c r="F60" i="66"/>
  <c r="O59" i="66"/>
  <c r="H21" i="60"/>
  <c r="I18" i="60"/>
  <c r="L21" i="60"/>
  <c r="D21" i="60"/>
  <c r="B19" i="60"/>
  <c r="J66" i="69"/>
  <c r="G21" i="60"/>
  <c r="E19" i="60"/>
  <c r="K17" i="60"/>
  <c r="K20" i="60"/>
  <c r="L17" i="60"/>
  <c r="C20" i="60"/>
  <c r="F66" i="69"/>
  <c r="F65" i="69"/>
  <c r="L63" i="69"/>
  <c r="L64" i="69"/>
  <c r="J61" i="69"/>
  <c r="J62" i="69"/>
  <c r="G20" i="60"/>
  <c r="J19" i="60"/>
  <c r="E18" i="60"/>
  <c r="H17" i="60"/>
  <c r="J20" i="60"/>
  <c r="B20" i="60"/>
  <c r="H18" i="60"/>
  <c r="C17" i="60"/>
  <c r="F19" i="60"/>
  <c r="F70" i="69"/>
  <c r="B70" i="69"/>
  <c r="H63" i="69"/>
  <c r="J38" i="26"/>
  <c r="I39" i="64"/>
  <c r="E39" i="64"/>
  <c r="K21" i="59"/>
  <c r="G21" i="59"/>
  <c r="C21" i="59"/>
  <c r="J20" i="59"/>
  <c r="F20" i="59"/>
  <c r="B20" i="59"/>
  <c r="I19" i="59"/>
  <c r="E19" i="59"/>
  <c r="L18" i="59"/>
  <c r="H18" i="59"/>
  <c r="D18" i="59"/>
  <c r="K17" i="59"/>
  <c r="G17" i="59"/>
  <c r="C17" i="59"/>
  <c r="J34" i="59"/>
  <c r="F34" i="59"/>
  <c r="O70" i="18"/>
  <c r="K70" i="18"/>
  <c r="G70" i="18"/>
  <c r="C70" i="18"/>
  <c r="N37" i="26"/>
  <c r="N38" i="26"/>
  <c r="N70" i="18"/>
  <c r="J70" i="18"/>
  <c r="F70" i="18"/>
  <c r="B70" i="18"/>
  <c r="R33" i="20"/>
  <c r="N33" i="20"/>
  <c r="J33" i="20"/>
  <c r="F33" i="20"/>
  <c r="B33" i="20"/>
  <c r="O32" i="20"/>
  <c r="K32" i="20"/>
  <c r="G32" i="20"/>
  <c r="C32" i="20"/>
  <c r="P31" i="20"/>
  <c r="L31" i="20"/>
  <c r="H31" i="20"/>
  <c r="D31" i="20"/>
  <c r="Q30" i="20"/>
  <c r="M30" i="20"/>
  <c r="I30" i="20"/>
  <c r="E30" i="20"/>
  <c r="R29" i="20"/>
  <c r="N29" i="20"/>
  <c r="J29" i="20"/>
  <c r="F29" i="20"/>
  <c r="B29" i="20"/>
  <c r="O28" i="20"/>
  <c r="K28" i="20"/>
  <c r="G28" i="20"/>
  <c r="C28" i="20"/>
  <c r="P27" i="20"/>
  <c r="L27" i="20"/>
  <c r="H27" i="20"/>
  <c r="D27" i="20"/>
  <c r="Q26" i="20"/>
  <c r="M26" i="20"/>
  <c r="I26" i="20"/>
  <c r="E26" i="20"/>
  <c r="R25" i="20"/>
  <c r="N25" i="20"/>
  <c r="J25" i="20"/>
  <c r="F25" i="20"/>
  <c r="B25" i="20"/>
  <c r="O24" i="20"/>
  <c r="K24" i="20"/>
  <c r="G24" i="20"/>
  <c r="C24" i="20"/>
  <c r="Q71" i="69"/>
  <c r="H68" i="69"/>
  <c r="D68" i="69"/>
  <c r="O39" i="68"/>
  <c r="G39" i="68"/>
  <c r="P38" i="68"/>
  <c r="H38" i="68"/>
  <c r="Q37" i="68"/>
  <c r="I37" i="68"/>
  <c r="R36" i="68"/>
  <c r="M36" i="68"/>
  <c r="P38" i="26"/>
  <c r="L38" i="26"/>
  <c r="H38" i="26"/>
  <c r="D38" i="26"/>
  <c r="Q37" i="26"/>
  <c r="M37" i="26"/>
  <c r="I37" i="26"/>
  <c r="E37" i="26"/>
  <c r="K59" i="66"/>
  <c r="G59" i="66"/>
  <c r="C59" i="66"/>
  <c r="B19" i="68"/>
  <c r="O38" i="26"/>
  <c r="K38" i="26"/>
  <c r="G38" i="26"/>
  <c r="C38" i="26"/>
  <c r="R70" i="66"/>
  <c r="N70" i="66"/>
  <c r="J70" i="66"/>
  <c r="F70" i="66"/>
  <c r="B70" i="66"/>
  <c r="O69" i="66"/>
  <c r="K69" i="66"/>
  <c r="G69" i="66"/>
  <c r="C69" i="66"/>
  <c r="P68" i="66"/>
  <c r="L68" i="66"/>
  <c r="H68" i="66"/>
  <c r="D68" i="66"/>
  <c r="Q67" i="66"/>
  <c r="M67" i="66"/>
  <c r="I67" i="66"/>
  <c r="E67" i="66"/>
  <c r="R66" i="66"/>
  <c r="N66" i="66"/>
  <c r="J66" i="66"/>
  <c r="F66" i="66"/>
  <c r="B66" i="66"/>
  <c r="O65" i="66"/>
  <c r="K65" i="66"/>
  <c r="G65" i="66"/>
  <c r="C65" i="66"/>
  <c r="P64" i="66"/>
  <c r="L64" i="66"/>
  <c r="H64" i="66"/>
  <c r="D64" i="66"/>
  <c r="Q63" i="66"/>
  <c r="M63" i="66"/>
  <c r="I63" i="66"/>
  <c r="E63" i="66"/>
  <c r="R62" i="66"/>
  <c r="N62" i="66"/>
  <c r="J62" i="66"/>
  <c r="F62" i="66"/>
  <c r="B62" i="66"/>
  <c r="O61" i="66"/>
  <c r="K61" i="66"/>
  <c r="G61" i="66"/>
  <c r="C61" i="66"/>
  <c r="P60" i="66"/>
  <c r="L60" i="66"/>
  <c r="H60" i="66"/>
  <c r="D60" i="66"/>
  <c r="Q59" i="66"/>
  <c r="M59" i="66"/>
  <c r="I59" i="66"/>
  <c r="E59" i="66"/>
  <c r="I38" i="64"/>
  <c r="E36" i="64"/>
  <c r="I34" i="64"/>
  <c r="C70" i="22"/>
  <c r="J70" i="22"/>
  <c r="B70" i="22"/>
  <c r="M36" i="20"/>
  <c r="M35" i="20"/>
  <c r="E36" i="20"/>
  <c r="E35" i="20"/>
  <c r="J35" i="20"/>
  <c r="F35" i="20"/>
  <c r="F34" i="20"/>
  <c r="K34" i="20"/>
  <c r="C34" i="20"/>
  <c r="P33" i="20"/>
  <c r="P32" i="20"/>
  <c r="H33" i="20"/>
  <c r="H32" i="20"/>
  <c r="M32" i="20"/>
  <c r="E32" i="20"/>
  <c r="R31" i="20"/>
  <c r="R30" i="20"/>
  <c r="J31" i="20"/>
  <c r="J30" i="20"/>
  <c r="O30" i="20"/>
  <c r="K30" i="20"/>
  <c r="K29" i="20"/>
  <c r="C30" i="20"/>
  <c r="C29" i="20"/>
  <c r="L29" i="20"/>
  <c r="L28" i="20"/>
  <c r="D29" i="20"/>
  <c r="D28" i="20"/>
  <c r="I28" i="20"/>
  <c r="E28" i="20"/>
  <c r="E27" i="20"/>
  <c r="J27" i="20"/>
  <c r="F27" i="20"/>
  <c r="F26" i="20"/>
  <c r="K26" i="20"/>
  <c r="G26" i="20"/>
  <c r="G25" i="20"/>
  <c r="P25" i="20"/>
  <c r="P24" i="20"/>
  <c r="D25" i="20"/>
  <c r="M24" i="20"/>
  <c r="E24" i="20"/>
  <c r="Q70" i="22"/>
  <c r="M70" i="22"/>
  <c r="I70" i="22"/>
  <c r="E70" i="22"/>
  <c r="J34" i="20"/>
  <c r="I27" i="20"/>
  <c r="J26" i="20"/>
  <c r="K25" i="20"/>
  <c r="M71" i="69"/>
  <c r="I71" i="69"/>
  <c r="E71" i="69"/>
  <c r="R70" i="69"/>
  <c r="N70" i="69"/>
  <c r="J70" i="69"/>
  <c r="O69" i="69"/>
  <c r="K69" i="69"/>
  <c r="G69" i="69"/>
  <c r="C69" i="69"/>
  <c r="P68" i="69"/>
  <c r="L68" i="69"/>
  <c r="Q67" i="69"/>
  <c r="M67" i="69"/>
  <c r="I67" i="69"/>
  <c r="E67" i="69"/>
  <c r="R66" i="69"/>
  <c r="N66" i="69"/>
  <c r="B66" i="69"/>
  <c r="O65" i="69"/>
  <c r="C65" i="69"/>
  <c r="P64" i="69"/>
  <c r="D64" i="69"/>
  <c r="Q63" i="69"/>
  <c r="E63" i="69"/>
  <c r="R62" i="69"/>
  <c r="F62" i="69"/>
  <c r="B62" i="69"/>
  <c r="G61" i="69"/>
  <c r="C61" i="69"/>
  <c r="H60" i="69"/>
  <c r="D60" i="69"/>
  <c r="I59" i="69"/>
  <c r="E59" i="69"/>
  <c r="P60" i="69"/>
  <c r="L59" i="69"/>
  <c r="E38" i="64"/>
  <c r="I36" i="64"/>
  <c r="E34" i="64"/>
  <c r="N70" i="22"/>
  <c r="F70" i="22"/>
  <c r="Q36" i="20"/>
  <c r="I36" i="20"/>
  <c r="R35" i="20"/>
  <c r="N35" i="20"/>
  <c r="N34" i="20"/>
  <c r="B35" i="20"/>
  <c r="O34" i="20"/>
  <c r="O33" i="20"/>
  <c r="G34" i="20"/>
  <c r="G33" i="20"/>
  <c r="L33" i="20"/>
  <c r="D33" i="20"/>
  <c r="Q32" i="20"/>
  <c r="Q31" i="20"/>
  <c r="I32" i="20"/>
  <c r="I31" i="20"/>
  <c r="N31" i="20"/>
  <c r="F31" i="20"/>
  <c r="B31" i="20"/>
  <c r="B30" i="20"/>
  <c r="G30" i="20"/>
  <c r="P29" i="20"/>
  <c r="H29" i="20"/>
  <c r="Q28" i="20"/>
  <c r="M28" i="20"/>
  <c r="M27" i="20"/>
  <c r="R27" i="20"/>
  <c r="N27" i="20"/>
  <c r="N26" i="20"/>
  <c r="B27" i="20"/>
  <c r="O26" i="20"/>
  <c r="O25" i="20"/>
  <c r="C26" i="20"/>
  <c r="L25" i="20"/>
  <c r="H25" i="20"/>
  <c r="H24" i="20"/>
  <c r="Q24" i="20"/>
  <c r="I24" i="20"/>
  <c r="K38" i="64"/>
  <c r="G38" i="64"/>
  <c r="C38" i="64"/>
  <c r="K36" i="64"/>
  <c r="G36" i="64"/>
  <c r="C36" i="64"/>
  <c r="K34" i="64"/>
  <c r="G34" i="64"/>
  <c r="C34" i="64"/>
  <c r="D70" i="22"/>
  <c r="R34" i="20"/>
  <c r="C33" i="20"/>
  <c r="E31" i="20"/>
  <c r="K64" i="69"/>
  <c r="K65" i="69"/>
  <c r="G65" i="69"/>
  <c r="G64" i="69"/>
  <c r="M62" i="69"/>
  <c r="M63" i="69"/>
  <c r="I63" i="69"/>
  <c r="I62" i="69"/>
  <c r="O60" i="69"/>
  <c r="O61" i="69"/>
  <c r="K61" i="69"/>
  <c r="K60" i="69"/>
  <c r="N62" i="69"/>
  <c r="R38" i="68"/>
  <c r="R39" i="68"/>
  <c r="N38" i="68"/>
  <c r="N39" i="68"/>
  <c r="F38" i="68"/>
  <c r="F39" i="68"/>
  <c r="B38" i="68"/>
  <c r="B39" i="68"/>
  <c r="O37" i="68"/>
  <c r="O38" i="68"/>
  <c r="G37" i="68"/>
  <c r="G38" i="68"/>
  <c r="C37" i="68"/>
  <c r="C38" i="68"/>
  <c r="P36" i="68"/>
  <c r="P37" i="68"/>
  <c r="H36" i="68"/>
  <c r="H37" i="68"/>
  <c r="D36" i="68"/>
  <c r="D37" i="68"/>
  <c r="Q35" i="68"/>
  <c r="Q36" i="68"/>
  <c r="I35" i="68"/>
  <c r="I36" i="68"/>
  <c r="E35" i="68"/>
  <c r="E36" i="68"/>
  <c r="L37" i="68"/>
  <c r="Q37" i="69"/>
  <c r="M37" i="69"/>
  <c r="I37" i="69"/>
  <c r="E37" i="69"/>
  <c r="R36" i="69"/>
  <c r="N36" i="69"/>
  <c r="J36" i="69"/>
  <c r="F36" i="69"/>
  <c r="B36" i="69"/>
  <c r="O35" i="69"/>
  <c r="K35" i="69"/>
  <c r="G35" i="69"/>
  <c r="C35" i="69"/>
  <c r="P34" i="69"/>
  <c r="L34" i="69"/>
  <c r="H34" i="69"/>
  <c r="D34" i="69"/>
  <c r="Q33" i="69"/>
  <c r="M33" i="69"/>
  <c r="I33" i="69"/>
  <c r="E33" i="69"/>
  <c r="R32" i="69"/>
  <c r="N32" i="69"/>
  <c r="J32" i="69"/>
  <c r="F32" i="69"/>
  <c r="B32" i="69"/>
  <c r="O31" i="69"/>
  <c r="K31" i="69"/>
  <c r="G31" i="69"/>
  <c r="C31" i="69"/>
  <c r="P30" i="69"/>
  <c r="H30" i="69"/>
  <c r="D30" i="69"/>
  <c r="Q29" i="69"/>
  <c r="M29" i="69"/>
  <c r="I29" i="69"/>
  <c r="E29" i="69"/>
  <c r="R28" i="69"/>
  <c r="N28" i="69"/>
  <c r="J28" i="69"/>
  <c r="F28" i="69"/>
  <c r="B28" i="69"/>
  <c r="O27" i="69"/>
  <c r="K27" i="69"/>
  <c r="G27" i="69"/>
  <c r="C27" i="69"/>
  <c r="P26" i="69"/>
  <c r="L26" i="69"/>
  <c r="H26" i="69"/>
  <c r="D26" i="69"/>
  <c r="Q25" i="69"/>
  <c r="M25" i="69"/>
  <c r="I25" i="69"/>
  <c r="E25" i="69"/>
  <c r="D28" i="69"/>
  <c r="Q27" i="69"/>
  <c r="M27" i="69"/>
  <c r="I27" i="69"/>
  <c r="E27" i="69"/>
  <c r="R26" i="69"/>
  <c r="N26" i="69"/>
  <c r="J26" i="69"/>
  <c r="F26" i="69"/>
  <c r="B26" i="69"/>
  <c r="O25" i="69"/>
  <c r="K25" i="69"/>
  <c r="G25" i="69"/>
  <c r="C25" i="69"/>
  <c r="R71" i="69"/>
  <c r="N71" i="69"/>
  <c r="J71" i="69"/>
  <c r="F71" i="69"/>
  <c r="B71" i="69"/>
  <c r="O70" i="69"/>
  <c r="K70" i="69"/>
  <c r="G70" i="69"/>
  <c r="C70" i="69"/>
  <c r="P69" i="69"/>
  <c r="L69" i="69"/>
  <c r="H69" i="69"/>
  <c r="D69" i="69"/>
  <c r="Q68" i="69"/>
  <c r="M68" i="69"/>
  <c r="I68" i="69"/>
  <c r="E68" i="69"/>
  <c r="R67" i="69"/>
  <c r="N67" i="69"/>
  <c r="J67" i="69"/>
  <c r="F67" i="69"/>
  <c r="B67" i="69"/>
  <c r="O66" i="69"/>
  <c r="K66" i="69"/>
  <c r="G66" i="69"/>
  <c r="C66" i="69"/>
  <c r="P65" i="69"/>
  <c r="L65" i="69"/>
  <c r="H65" i="69"/>
  <c r="D65" i="69"/>
  <c r="Q64" i="69"/>
  <c r="M64" i="69"/>
  <c r="I64" i="69"/>
  <c r="E64" i="69"/>
  <c r="R63" i="69"/>
  <c r="N63" i="69"/>
  <c r="J63" i="69"/>
  <c r="F63" i="69"/>
  <c r="B63" i="69"/>
  <c r="O62" i="69"/>
  <c r="K62" i="69"/>
  <c r="G62" i="69"/>
  <c r="C62" i="69"/>
  <c r="P61" i="69"/>
  <c r="L61" i="69"/>
  <c r="H61" i="69"/>
  <c r="D61" i="69"/>
  <c r="Q60" i="69"/>
  <c r="M60" i="69"/>
  <c r="I60" i="69"/>
  <c r="E60" i="69"/>
  <c r="R59" i="69"/>
  <c r="N59" i="69"/>
  <c r="J59" i="69"/>
  <c r="F59" i="69"/>
  <c r="B59" i="69"/>
  <c r="B20" i="68"/>
  <c r="R71" i="66"/>
  <c r="O70" i="66"/>
  <c r="K70" i="66"/>
  <c r="G70" i="66"/>
  <c r="C70" i="66"/>
  <c r="P69" i="66"/>
  <c r="P70" i="66"/>
  <c r="L69" i="66"/>
  <c r="H69" i="66"/>
  <c r="H70" i="66"/>
  <c r="D69" i="66"/>
  <c r="Q68" i="66"/>
  <c r="Q69" i="66"/>
  <c r="M68" i="66"/>
  <c r="I68" i="66"/>
  <c r="I69" i="66"/>
  <c r="E68" i="66"/>
  <c r="R67" i="66"/>
  <c r="R68" i="66"/>
  <c r="N67" i="66"/>
  <c r="J67" i="66"/>
  <c r="J68" i="66"/>
  <c r="F67" i="66"/>
  <c r="B67" i="66"/>
  <c r="B68" i="66"/>
  <c r="O66" i="66"/>
  <c r="K66" i="66"/>
  <c r="K67" i="66"/>
  <c r="G66" i="66"/>
  <c r="C66" i="66"/>
  <c r="C67" i="66"/>
  <c r="P65" i="66"/>
  <c r="L65" i="66"/>
  <c r="L66" i="66"/>
  <c r="H65" i="66"/>
  <c r="D65" i="66"/>
  <c r="D66" i="66"/>
  <c r="Q64" i="66"/>
  <c r="M64" i="66"/>
  <c r="M65" i="66"/>
  <c r="I64" i="66"/>
  <c r="E64" i="66"/>
  <c r="E65" i="66"/>
  <c r="R63" i="66"/>
  <c r="N63" i="66"/>
  <c r="N64" i="66"/>
  <c r="J63" i="66"/>
  <c r="F63" i="66"/>
  <c r="F64" i="66"/>
  <c r="B63" i="66"/>
  <c r="O62" i="66"/>
  <c r="O63" i="66"/>
  <c r="K62" i="66"/>
  <c r="G62" i="66"/>
  <c r="G63" i="66"/>
  <c r="C62" i="66"/>
  <c r="P61" i="66"/>
  <c r="P62" i="66"/>
  <c r="L61" i="66"/>
  <c r="H61" i="66"/>
  <c r="H62" i="66"/>
  <c r="D61" i="66"/>
  <c r="Q60" i="66"/>
  <c r="Q61" i="66"/>
  <c r="M60" i="66"/>
  <c r="I60" i="66"/>
  <c r="I61" i="66"/>
  <c r="E60" i="66"/>
  <c r="R59" i="66"/>
  <c r="R60" i="66"/>
  <c r="N59" i="66"/>
  <c r="J59" i="66"/>
  <c r="J60" i="66"/>
  <c r="F59" i="66"/>
  <c r="B59" i="66"/>
  <c r="B60" i="66"/>
  <c r="L70" i="66"/>
  <c r="N68" i="66"/>
  <c r="P66" i="66"/>
  <c r="R64" i="66"/>
  <c r="C63" i="66"/>
  <c r="E61" i="66"/>
  <c r="J37" i="26"/>
  <c r="B37" i="26"/>
  <c r="C37" i="26"/>
  <c r="E38" i="26"/>
  <c r="P37" i="26"/>
  <c r="L37" i="26"/>
  <c r="H37" i="26"/>
  <c r="D37" i="26"/>
  <c r="D32" i="26"/>
  <c r="L32" i="26"/>
  <c r="Q38" i="26"/>
  <c r="M38" i="26"/>
  <c r="I38" i="26"/>
  <c r="E32" i="26"/>
  <c r="I32" i="26"/>
  <c r="M32" i="26"/>
  <c r="Q32" i="26"/>
  <c r="C32" i="26"/>
  <c r="G32" i="26"/>
  <c r="K32" i="26"/>
  <c r="O32" i="26"/>
  <c r="P32" i="26"/>
  <c r="H32" i="26"/>
  <c r="P20" i="26"/>
  <c r="L20" i="26"/>
  <c r="H20" i="26"/>
  <c r="D20" i="26"/>
  <c r="Q20" i="26"/>
  <c r="M20" i="26"/>
  <c r="I20" i="26"/>
  <c r="E20" i="26"/>
  <c r="R20" i="26"/>
  <c r="N20" i="26"/>
  <c r="J20" i="26"/>
  <c r="F20" i="26"/>
  <c r="B20" i="26"/>
  <c r="O20" i="26"/>
  <c r="K20" i="26"/>
  <c r="G20" i="26"/>
  <c r="C20" i="26"/>
  <c r="P37" i="69"/>
  <c r="L37" i="69"/>
  <c r="H37" i="69"/>
  <c r="D37" i="69"/>
  <c r="Q36" i="69"/>
  <c r="M36" i="69"/>
  <c r="I36" i="69"/>
  <c r="E36" i="69"/>
  <c r="R35" i="69"/>
  <c r="N35" i="69"/>
  <c r="J35" i="69"/>
  <c r="F35" i="69"/>
  <c r="B35" i="69"/>
  <c r="O34" i="69"/>
  <c r="K34" i="69"/>
  <c r="G34" i="69"/>
  <c r="C34" i="69"/>
  <c r="P33" i="69"/>
  <c r="L33" i="69"/>
  <c r="H33" i="69"/>
  <c r="D33" i="69"/>
  <c r="Q32" i="69"/>
  <c r="M32" i="69"/>
  <c r="I32" i="69"/>
  <c r="E32" i="69"/>
  <c r="R31" i="69"/>
  <c r="N31" i="69"/>
  <c r="J31" i="69"/>
  <c r="F31" i="69"/>
  <c r="B31" i="69"/>
  <c r="O30" i="69"/>
  <c r="K30" i="69"/>
  <c r="G30" i="69"/>
  <c r="C30" i="69"/>
  <c r="P29" i="69"/>
  <c r="L29" i="69"/>
  <c r="H29" i="69"/>
  <c r="D29" i="69"/>
  <c r="Q28" i="69"/>
  <c r="M28" i="69"/>
  <c r="I28" i="69"/>
  <c r="E28" i="69"/>
  <c r="R27" i="69"/>
  <c r="N27" i="69"/>
  <c r="J27" i="69"/>
  <c r="F27" i="69"/>
  <c r="B27" i="69"/>
  <c r="O26" i="69"/>
  <c r="K26" i="69"/>
  <c r="G26" i="69"/>
  <c r="C26" i="69"/>
  <c r="P25" i="69"/>
  <c r="L25" i="69"/>
  <c r="H25" i="69"/>
  <c r="D25" i="69"/>
  <c r="R37" i="69"/>
  <c r="N37" i="69"/>
  <c r="J37" i="69"/>
  <c r="F37" i="69"/>
  <c r="B37" i="69"/>
  <c r="O36" i="69"/>
  <c r="K36" i="69"/>
  <c r="G36" i="69"/>
  <c r="C36" i="69"/>
  <c r="P35" i="69"/>
  <c r="L35" i="69"/>
  <c r="H35" i="69"/>
  <c r="D35" i="69"/>
  <c r="Q34" i="69"/>
  <c r="M34" i="69"/>
  <c r="I34" i="69"/>
  <c r="E34" i="69"/>
  <c r="R33" i="69"/>
  <c r="N33" i="69"/>
  <c r="J33" i="69"/>
  <c r="F33" i="69"/>
  <c r="B33" i="69"/>
  <c r="O32" i="69"/>
  <c r="K32" i="69"/>
  <c r="G32" i="69"/>
  <c r="C32" i="69"/>
  <c r="P31" i="69"/>
  <c r="L31" i="69"/>
  <c r="H31" i="69"/>
  <c r="D31" i="69"/>
  <c r="Q30" i="69"/>
  <c r="M30" i="69"/>
  <c r="I30" i="69"/>
  <c r="E30" i="69"/>
  <c r="R29" i="69"/>
  <c r="N29" i="69"/>
  <c r="J29" i="69"/>
  <c r="F29" i="69"/>
  <c r="B29" i="69"/>
  <c r="O28" i="69"/>
  <c r="K28" i="69"/>
  <c r="G28" i="69"/>
  <c r="C28" i="69"/>
  <c r="P27" i="69"/>
  <c r="L27" i="69"/>
  <c r="H27" i="69"/>
  <c r="D27" i="69"/>
  <c r="Q26" i="69"/>
  <c r="M26" i="69"/>
  <c r="I26" i="69"/>
  <c r="E26" i="69"/>
  <c r="R25" i="69"/>
  <c r="N25" i="69"/>
  <c r="J25" i="69"/>
  <c r="F25" i="69"/>
  <c r="B25" i="69"/>
  <c r="O70" i="22"/>
  <c r="K70" i="22"/>
  <c r="G70" i="22"/>
  <c r="D39" i="59"/>
  <c r="L35" i="59"/>
  <c r="H35" i="59"/>
  <c r="D35" i="59"/>
  <c r="G35" i="59"/>
  <c r="I38" i="59"/>
  <c r="E38" i="59"/>
  <c r="L37" i="59"/>
  <c r="H37" i="59"/>
  <c r="D37" i="59"/>
  <c r="J35" i="59"/>
  <c r="F35" i="59"/>
  <c r="I34" i="59"/>
  <c r="E34" i="59"/>
  <c r="L39" i="59"/>
  <c r="J38" i="59"/>
  <c r="H39" i="59"/>
  <c r="K35" i="59"/>
  <c r="C35" i="59"/>
  <c r="J37" i="59"/>
  <c r="F37" i="59"/>
  <c r="F38" i="59"/>
  <c r="J36" i="59"/>
  <c r="F36" i="59"/>
  <c r="K39" i="59"/>
  <c r="G39" i="59"/>
  <c r="C39" i="59"/>
  <c r="I36" i="59"/>
  <c r="E36" i="59"/>
  <c r="J39" i="59"/>
  <c r="F39" i="59"/>
  <c r="L38" i="59"/>
  <c r="H38" i="59"/>
  <c r="D38" i="59"/>
  <c r="L36" i="59"/>
  <c r="H36" i="59"/>
  <c r="D36" i="59"/>
  <c r="L34" i="59"/>
  <c r="H34" i="59"/>
  <c r="D34" i="59"/>
  <c r="I39" i="59"/>
  <c r="E39" i="59"/>
  <c r="I37" i="59"/>
  <c r="E37" i="59"/>
  <c r="I35" i="59"/>
  <c r="E35" i="59"/>
  <c r="I29" i="59"/>
  <c r="E29" i="59"/>
  <c r="L28" i="59"/>
  <c r="H28" i="59"/>
  <c r="D28" i="59"/>
  <c r="J27" i="59"/>
  <c r="F27" i="59"/>
  <c r="B27" i="59"/>
  <c r="I25" i="59"/>
  <c r="E25" i="59"/>
  <c r="L21" i="59"/>
  <c r="H21" i="59"/>
  <c r="D21" i="59"/>
  <c r="K20" i="59"/>
  <c r="G20" i="59"/>
  <c r="C20" i="59"/>
  <c r="J28" i="59"/>
  <c r="F19" i="59"/>
  <c r="B19" i="59"/>
  <c r="I18" i="59"/>
  <c r="E18" i="59"/>
  <c r="L17" i="59"/>
  <c r="H17" i="59"/>
  <c r="D17" i="59"/>
  <c r="K25" i="59"/>
  <c r="G25" i="59"/>
  <c r="C25" i="59"/>
  <c r="J26" i="59"/>
  <c r="B26" i="59"/>
  <c r="F26" i="59"/>
  <c r="J25" i="59"/>
  <c r="F25" i="59"/>
  <c r="B25" i="59"/>
  <c r="K27" i="59"/>
  <c r="G27" i="59"/>
  <c r="C27" i="59"/>
  <c r="K28" i="59"/>
  <c r="G28" i="59"/>
  <c r="C28" i="59"/>
  <c r="J19" i="59"/>
  <c r="H30" i="59"/>
  <c r="D30" i="59"/>
  <c r="K29" i="59"/>
  <c r="G29" i="59"/>
  <c r="C29" i="59"/>
  <c r="F28" i="59"/>
  <c r="B28" i="59"/>
  <c r="I27" i="59"/>
  <c r="E27" i="59"/>
  <c r="L26" i="59"/>
  <c r="H26" i="59"/>
  <c r="D26" i="59"/>
  <c r="K30" i="59"/>
  <c r="G30" i="59"/>
  <c r="C30" i="59"/>
  <c r="J29" i="59"/>
  <c r="F29" i="59"/>
  <c r="B29" i="59"/>
  <c r="I28" i="59"/>
  <c r="E28" i="59"/>
  <c r="L27" i="59"/>
  <c r="H27" i="59"/>
  <c r="D27" i="59"/>
  <c r="K26" i="59"/>
  <c r="G26" i="59"/>
  <c r="C26" i="59"/>
  <c r="F21" i="59"/>
  <c r="I20" i="59"/>
  <c r="E20" i="59"/>
  <c r="H19" i="59"/>
  <c r="K18" i="59"/>
  <c r="G18" i="59"/>
  <c r="J17" i="59"/>
  <c r="F17" i="59"/>
  <c r="B17" i="59"/>
  <c r="I21" i="59"/>
  <c r="E21" i="59"/>
  <c r="L20" i="59"/>
  <c r="H20" i="59"/>
  <c r="D20" i="59"/>
  <c r="K19" i="59"/>
  <c r="G19" i="59"/>
  <c r="C19" i="59"/>
  <c r="J18" i="59"/>
  <c r="F18" i="59"/>
  <c r="B18" i="59"/>
  <c r="I17" i="59"/>
  <c r="E17" i="59"/>
  <c r="J21" i="59"/>
  <c r="B21" i="59"/>
  <c r="L19" i="59"/>
  <c r="D19" i="59"/>
  <c r="C18" i="59"/>
  <c r="H38" i="64"/>
  <c r="D38" i="64"/>
  <c r="H36" i="64"/>
  <c r="D36" i="64"/>
  <c r="H34" i="64"/>
  <c r="D34" i="64"/>
  <c r="K39" i="64"/>
  <c r="G39" i="64"/>
  <c r="C39" i="64"/>
  <c r="K37" i="64"/>
  <c r="G37" i="64"/>
  <c r="C37" i="64"/>
  <c r="J39" i="64"/>
  <c r="F39" i="64"/>
  <c r="B39" i="64"/>
  <c r="J37" i="64"/>
  <c r="F37" i="64"/>
  <c r="B37" i="64"/>
  <c r="I37" i="64"/>
  <c r="E37" i="64"/>
  <c r="I35" i="64"/>
  <c r="E35" i="64"/>
  <c r="H39" i="64"/>
  <c r="D39" i="64"/>
  <c r="H37" i="64"/>
  <c r="D37" i="64"/>
  <c r="H35" i="64"/>
  <c r="D35" i="64"/>
  <c r="I29" i="64"/>
  <c r="E29" i="64"/>
  <c r="I27" i="64"/>
  <c r="E27" i="64"/>
  <c r="K25" i="64"/>
  <c r="G25" i="64"/>
  <c r="C25" i="64"/>
  <c r="I25" i="64"/>
  <c r="E25" i="64"/>
  <c r="H29" i="64"/>
  <c r="D29" i="64"/>
  <c r="H27" i="64"/>
  <c r="D27" i="64"/>
  <c r="J25" i="64"/>
  <c r="F25" i="64"/>
  <c r="B25" i="64"/>
  <c r="H25" i="64"/>
  <c r="D25" i="64"/>
  <c r="I21" i="64"/>
  <c r="E21" i="64"/>
  <c r="K20" i="64"/>
  <c r="G20" i="64"/>
  <c r="C20" i="64"/>
  <c r="I19" i="64"/>
  <c r="E19" i="64"/>
  <c r="K18" i="64"/>
  <c r="G18" i="64"/>
  <c r="C18" i="64"/>
  <c r="I17" i="64"/>
  <c r="E17" i="64"/>
  <c r="K26" i="64"/>
  <c r="G26" i="64"/>
  <c r="C26" i="64"/>
  <c r="H21" i="64"/>
  <c r="D21" i="64"/>
  <c r="J20" i="64"/>
  <c r="F20" i="64"/>
  <c r="B20" i="64"/>
  <c r="H19" i="64"/>
  <c r="D19" i="64"/>
  <c r="J18" i="64"/>
  <c r="F18" i="64"/>
  <c r="B18" i="64"/>
  <c r="H17" i="64"/>
  <c r="D17" i="64"/>
  <c r="J26" i="64"/>
  <c r="F26" i="64"/>
  <c r="B26" i="64"/>
  <c r="I30" i="64"/>
  <c r="E30" i="64"/>
  <c r="K29" i="64"/>
  <c r="G29" i="64"/>
  <c r="C29" i="64"/>
  <c r="K27" i="64"/>
  <c r="G27" i="64"/>
  <c r="C27" i="64"/>
  <c r="J29" i="64"/>
  <c r="F29" i="64"/>
  <c r="B29" i="64"/>
  <c r="J27" i="64"/>
  <c r="F27" i="64"/>
  <c r="B27" i="64"/>
  <c r="K21" i="64"/>
  <c r="G21" i="64"/>
  <c r="C21" i="64"/>
  <c r="I20" i="64"/>
  <c r="E20" i="64"/>
  <c r="K19" i="64"/>
  <c r="G19" i="64"/>
  <c r="C19" i="64"/>
  <c r="I18" i="64"/>
  <c r="E18" i="64"/>
  <c r="K17" i="64"/>
  <c r="G17" i="64"/>
  <c r="C17" i="64"/>
  <c r="J21" i="64"/>
  <c r="F21" i="64"/>
  <c r="B21" i="64"/>
  <c r="H20" i="64"/>
  <c r="D20" i="64"/>
  <c r="J19" i="64"/>
  <c r="F19" i="64"/>
  <c r="B19" i="64"/>
  <c r="H18" i="64"/>
  <c r="D18" i="64"/>
  <c r="J17" i="64"/>
  <c r="F17" i="64"/>
  <c r="B17" i="64"/>
  <c r="I44" i="52"/>
  <c r="C44" i="52"/>
  <c r="K45" i="52"/>
  <c r="E44" i="52"/>
  <c r="E40" i="52"/>
  <c r="J40" i="52"/>
  <c r="G45" i="52"/>
  <c r="K44" i="52"/>
  <c r="F44" i="52"/>
  <c r="J43" i="52"/>
  <c r="E43" i="52"/>
  <c r="G41" i="52"/>
  <c r="G44" i="52"/>
  <c r="G40" i="52"/>
  <c r="J45" i="52"/>
  <c r="E45" i="52"/>
  <c r="G43" i="52"/>
  <c r="J41" i="52"/>
  <c r="E41" i="52"/>
  <c r="C40" i="52"/>
  <c r="I40" i="52"/>
  <c r="F43" i="52"/>
  <c r="F40" i="52"/>
  <c r="K40" i="52"/>
  <c r="F45" i="52"/>
  <c r="J44" i="52"/>
  <c r="F41" i="52"/>
  <c r="I45" i="52"/>
  <c r="I43" i="52"/>
  <c r="K42" i="52"/>
  <c r="C42" i="52"/>
  <c r="I41" i="52"/>
  <c r="F42" i="52"/>
  <c r="C45" i="52"/>
  <c r="K43" i="52"/>
  <c r="C43" i="52"/>
  <c r="I42" i="52"/>
  <c r="K41" i="52"/>
  <c r="C41" i="52"/>
  <c r="K37" i="52"/>
  <c r="F37" i="52"/>
  <c r="J37" i="52"/>
  <c r="E37" i="52"/>
  <c r="H21" i="52"/>
  <c r="C37" i="52"/>
  <c r="G37" i="52"/>
  <c r="D18" i="52"/>
  <c r="H17" i="52"/>
  <c r="D14" i="52"/>
  <c r="H13" i="52"/>
  <c r="D10" i="52"/>
  <c r="H9" i="52"/>
  <c r="I37" i="52"/>
  <c r="D21" i="52"/>
  <c r="D17" i="52"/>
  <c r="D13" i="52"/>
  <c r="D9" i="52"/>
  <c r="D19" i="52"/>
  <c r="H18" i="52"/>
  <c r="D15" i="52"/>
  <c r="H14" i="52"/>
  <c r="D11" i="52"/>
  <c r="H10" i="52"/>
  <c r="D20" i="52"/>
  <c r="H19" i="52"/>
  <c r="D16" i="52"/>
  <c r="H15" i="52"/>
  <c r="D12" i="52"/>
  <c r="H11" i="52"/>
  <c r="D8" i="52"/>
  <c r="H20" i="52"/>
  <c r="H16" i="52"/>
  <c r="H12" i="52"/>
  <c r="H8" i="52"/>
  <c r="H42" i="52" l="1"/>
  <c r="D42" i="52"/>
  <c r="D44" i="52"/>
  <c r="D46" i="52"/>
  <c r="D41" i="52"/>
  <c r="D45" i="52"/>
  <c r="H46" i="52"/>
  <c r="H45" i="52"/>
  <c r="B10" i="52"/>
  <c r="H43" i="52"/>
  <c r="D43" i="52"/>
  <c r="H41" i="52"/>
  <c r="H44" i="52"/>
  <c r="B14" i="52"/>
  <c r="B16" i="52"/>
  <c r="B15" i="52"/>
  <c r="B13" i="52"/>
  <c r="B8" i="52"/>
  <c r="B18" i="52"/>
  <c r="H52" i="52" s="1"/>
  <c r="B21" i="52"/>
  <c r="H37" i="52"/>
  <c r="B17" i="52"/>
  <c r="B12" i="52"/>
  <c r="H50" i="52" s="1"/>
  <c r="B11" i="52"/>
  <c r="B19" i="52"/>
  <c r="D53" i="52" s="1"/>
  <c r="B9" i="52"/>
  <c r="D37" i="52"/>
  <c r="B20" i="52"/>
  <c r="D54" i="52" s="1"/>
  <c r="D52" i="52" l="1"/>
  <c r="H54" i="52"/>
  <c r="D50" i="52"/>
  <c r="B42" i="52"/>
  <c r="E51" i="52"/>
  <c r="I51" i="52"/>
  <c r="B51" i="52"/>
  <c r="G51" i="52"/>
  <c r="K51" i="52"/>
  <c r="J51" i="52"/>
  <c r="F51" i="52"/>
  <c r="C51" i="52"/>
  <c r="D51" i="52"/>
  <c r="B54" i="52"/>
  <c r="C54" i="52"/>
  <c r="G54" i="52"/>
  <c r="K54" i="52"/>
  <c r="J54" i="52"/>
  <c r="E54" i="52"/>
  <c r="F54" i="52"/>
  <c r="I54" i="52"/>
  <c r="E55" i="52"/>
  <c r="I55" i="52"/>
  <c r="B55" i="52"/>
  <c r="G55" i="52"/>
  <c r="F55" i="52"/>
  <c r="K55" i="52"/>
  <c r="C55" i="52"/>
  <c r="J55" i="52"/>
  <c r="H55" i="52"/>
  <c r="H53" i="52"/>
  <c r="D55" i="52"/>
  <c r="B50" i="52"/>
  <c r="F50" i="52"/>
  <c r="C50" i="52"/>
  <c r="G50" i="52"/>
  <c r="K50" i="52"/>
  <c r="I50" i="52"/>
  <c r="J50" i="52"/>
  <c r="E50" i="52"/>
  <c r="B52" i="52"/>
  <c r="C52" i="52"/>
  <c r="K52" i="52"/>
  <c r="I52" i="52"/>
  <c r="G52" i="52"/>
  <c r="J52" i="52"/>
  <c r="F52" i="52"/>
  <c r="E52" i="52"/>
  <c r="H51" i="52"/>
  <c r="E53" i="52"/>
  <c r="B53" i="52"/>
  <c r="G53" i="52"/>
  <c r="I53" i="52"/>
  <c r="K53" i="52"/>
  <c r="J53" i="52"/>
  <c r="C53" i="52"/>
  <c r="F53" i="52"/>
  <c r="B41" i="52"/>
  <c r="B43" i="52"/>
  <c r="B44" i="52"/>
  <c r="B45" i="52"/>
  <c r="B46" i="52"/>
  <c r="B37" i="52"/>
  <c r="B30" i="53" l="1"/>
  <c r="F25" i="53"/>
  <c r="J25" i="53"/>
  <c r="N25" i="53"/>
  <c r="R25" i="53"/>
  <c r="V25" i="53"/>
  <c r="Z25" i="53"/>
  <c r="B26" i="53"/>
  <c r="F26" i="53"/>
  <c r="J26" i="53"/>
  <c r="N26" i="53"/>
  <c r="R26" i="53"/>
  <c r="V26" i="53"/>
  <c r="Z26" i="53"/>
  <c r="N27" i="53"/>
  <c r="R27" i="53"/>
  <c r="V27" i="53"/>
  <c r="B28" i="53"/>
  <c r="F28" i="53"/>
  <c r="J28" i="53"/>
  <c r="N28" i="53"/>
  <c r="R28" i="53"/>
  <c r="V28" i="53"/>
  <c r="Z28" i="53"/>
  <c r="F29" i="53"/>
  <c r="J29" i="53"/>
  <c r="N29" i="53"/>
  <c r="R29" i="53"/>
  <c r="V29" i="53"/>
  <c r="Z29" i="53"/>
  <c r="C58" i="57"/>
  <c r="C22" i="57"/>
  <c r="C55" i="54"/>
  <c r="D55" i="54"/>
  <c r="E55" i="54"/>
  <c r="F55" i="54"/>
  <c r="G55" i="54"/>
  <c r="H55" i="54"/>
  <c r="I55" i="54"/>
  <c r="J55" i="54"/>
  <c r="K55" i="54"/>
  <c r="L55" i="54"/>
  <c r="B42" i="54"/>
  <c r="C42" i="54"/>
  <c r="E42" i="54"/>
  <c r="F42" i="54"/>
  <c r="G42" i="54"/>
  <c r="H42" i="54"/>
  <c r="I42" i="54"/>
  <c r="J42" i="54"/>
  <c r="K42" i="54"/>
  <c r="C52" i="54"/>
  <c r="G52" i="54"/>
  <c r="K52" i="54"/>
  <c r="C53" i="54"/>
  <c r="G53" i="54"/>
  <c r="K53" i="54"/>
  <c r="K40" i="54"/>
  <c r="I40" i="54"/>
  <c r="G40" i="54"/>
  <c r="E40" i="54"/>
  <c r="C40" i="54"/>
  <c r="B31" i="46"/>
  <c r="I31" i="46"/>
  <c r="N22" i="46"/>
  <c r="P31" i="46"/>
  <c r="Q22" i="46"/>
  <c r="B24" i="51"/>
  <c r="C24" i="51"/>
  <c r="D24" i="51"/>
  <c r="E24" i="51"/>
  <c r="F24" i="51"/>
  <c r="G24" i="51"/>
  <c r="H24" i="51"/>
  <c r="I24" i="51"/>
  <c r="J24" i="51"/>
  <c r="K24" i="51"/>
  <c r="L24" i="51"/>
  <c r="M24" i="51"/>
  <c r="B25" i="51"/>
  <c r="C25" i="51"/>
  <c r="D25" i="51"/>
  <c r="E25" i="51"/>
  <c r="F25" i="51"/>
  <c r="G25" i="51"/>
  <c r="H25" i="51"/>
  <c r="I25" i="51"/>
  <c r="J25" i="51"/>
  <c r="K25" i="51"/>
  <c r="L25" i="51"/>
  <c r="M25" i="51"/>
  <c r="B26" i="51"/>
  <c r="C26" i="51"/>
  <c r="D26" i="51"/>
  <c r="E26" i="51"/>
  <c r="F26" i="51"/>
  <c r="G26" i="51"/>
  <c r="H26" i="51"/>
  <c r="I26" i="51"/>
  <c r="J26" i="51"/>
  <c r="K26" i="51"/>
  <c r="L26" i="51"/>
  <c r="M26" i="51"/>
  <c r="B27" i="51"/>
  <c r="C27" i="51"/>
  <c r="D27" i="51"/>
  <c r="E27" i="51"/>
  <c r="F27" i="51"/>
  <c r="G27" i="51"/>
  <c r="H27" i="51"/>
  <c r="I27" i="51"/>
  <c r="J27" i="51"/>
  <c r="K27" i="51"/>
  <c r="L27" i="51"/>
  <c r="M27" i="51"/>
  <c r="B28" i="51"/>
  <c r="C28" i="51"/>
  <c r="D28" i="51"/>
  <c r="E28" i="51"/>
  <c r="F28" i="51"/>
  <c r="G28" i="51"/>
  <c r="H28" i="51"/>
  <c r="I28" i="51"/>
  <c r="J28" i="51"/>
  <c r="K28" i="51"/>
  <c r="L28" i="51"/>
  <c r="M28" i="51"/>
  <c r="B29" i="51"/>
  <c r="C29" i="51"/>
  <c r="D29" i="51"/>
  <c r="E29" i="51"/>
  <c r="F29" i="51"/>
  <c r="G29" i="51"/>
  <c r="H29" i="51"/>
  <c r="I29" i="51"/>
  <c r="J29" i="51"/>
  <c r="K29" i="51"/>
  <c r="L29" i="51"/>
  <c r="M29" i="51"/>
  <c r="B30" i="51"/>
  <c r="C30" i="51"/>
  <c r="D30" i="51"/>
  <c r="E30" i="51"/>
  <c r="F30" i="51"/>
  <c r="G30" i="51"/>
  <c r="H30" i="51"/>
  <c r="I30" i="51"/>
  <c r="J30" i="51"/>
  <c r="K30" i="51"/>
  <c r="L30" i="51"/>
  <c r="M30" i="51"/>
  <c r="B31" i="51"/>
  <c r="C31" i="51"/>
  <c r="D31" i="51"/>
  <c r="E31" i="51"/>
  <c r="F31" i="51"/>
  <c r="G31" i="51"/>
  <c r="H31" i="51"/>
  <c r="I31" i="51"/>
  <c r="J31" i="51"/>
  <c r="K31" i="51"/>
  <c r="L31" i="51"/>
  <c r="M31" i="51"/>
  <c r="B32" i="51"/>
  <c r="C32" i="51"/>
  <c r="D32" i="51"/>
  <c r="E32" i="51"/>
  <c r="F32" i="51"/>
  <c r="G32" i="51"/>
  <c r="H32" i="51"/>
  <c r="I32" i="51"/>
  <c r="J32" i="51"/>
  <c r="K32" i="51"/>
  <c r="L32" i="51"/>
  <c r="M32" i="51"/>
  <c r="B33" i="51"/>
  <c r="C33" i="51"/>
  <c r="D33" i="51"/>
  <c r="E33" i="51"/>
  <c r="F33" i="51"/>
  <c r="G33" i="51"/>
  <c r="H33" i="51"/>
  <c r="I33" i="51"/>
  <c r="J33" i="51"/>
  <c r="K33" i="51"/>
  <c r="L33" i="51"/>
  <c r="M33" i="51"/>
  <c r="B34" i="51"/>
  <c r="C34" i="51"/>
  <c r="D34" i="51"/>
  <c r="E34" i="51"/>
  <c r="F34" i="51"/>
  <c r="G34" i="51"/>
  <c r="H34" i="51"/>
  <c r="I34" i="51"/>
  <c r="J34" i="51"/>
  <c r="K34" i="51"/>
  <c r="L34" i="51"/>
  <c r="M34" i="51"/>
  <c r="B35" i="51"/>
  <c r="C35" i="51"/>
  <c r="D35" i="51"/>
  <c r="E35" i="51"/>
  <c r="F35" i="51"/>
  <c r="G35" i="51"/>
  <c r="H35" i="51"/>
  <c r="I35" i="51"/>
  <c r="J35" i="51"/>
  <c r="K35" i="51"/>
  <c r="L35" i="51"/>
  <c r="M35" i="51"/>
  <c r="B36" i="51"/>
  <c r="C36" i="51"/>
  <c r="D36" i="51"/>
  <c r="E36" i="51"/>
  <c r="F36" i="51"/>
  <c r="G36" i="51"/>
  <c r="H36" i="51"/>
  <c r="I36" i="51"/>
  <c r="J36" i="51"/>
  <c r="K36" i="51"/>
  <c r="L36" i="51"/>
  <c r="M36" i="51"/>
  <c r="B37" i="51"/>
  <c r="C37" i="51"/>
  <c r="D37" i="51"/>
  <c r="E37" i="51"/>
  <c r="F37" i="51"/>
  <c r="G37" i="51"/>
  <c r="H37" i="51"/>
  <c r="I37" i="51"/>
  <c r="J37" i="51"/>
  <c r="K37" i="51"/>
  <c r="L37" i="51"/>
  <c r="M37" i="51"/>
  <c r="D22" i="57" l="1"/>
  <c r="Z21" i="57"/>
  <c r="R21" i="57"/>
  <c r="J21" i="57"/>
  <c r="Y21" i="57"/>
  <c r="Q21" i="57"/>
  <c r="E21" i="57"/>
  <c r="B22" i="57"/>
  <c r="X21" i="57"/>
  <c r="T21" i="57"/>
  <c r="P21" i="57"/>
  <c r="L21" i="57"/>
  <c r="H21" i="57"/>
  <c r="F22" i="57"/>
  <c r="V21" i="57"/>
  <c r="N21" i="57"/>
  <c r="U21" i="57"/>
  <c r="M21" i="57"/>
  <c r="I22" i="57"/>
  <c r="AA21" i="57"/>
  <c r="W21" i="57"/>
  <c r="S21" i="57"/>
  <c r="O21" i="57"/>
  <c r="K21" i="57"/>
  <c r="G21" i="57"/>
  <c r="Y20" i="53"/>
  <c r="I20" i="53"/>
  <c r="S19" i="53"/>
  <c r="M18" i="53"/>
  <c r="AA17" i="53"/>
  <c r="K17" i="53"/>
  <c r="G17" i="53"/>
  <c r="L57" i="57"/>
  <c r="Y57" i="57"/>
  <c r="U57" i="57"/>
  <c r="Q57" i="57"/>
  <c r="M57" i="57"/>
  <c r="I57" i="57"/>
  <c r="E57" i="57"/>
  <c r="X31" i="46"/>
  <c r="O31" i="46"/>
  <c r="T22" i="46"/>
  <c r="D22" i="46"/>
  <c r="F31" i="46"/>
  <c r="AA18" i="53"/>
  <c r="I57" i="46"/>
  <c r="E57" i="46"/>
  <c r="AA57" i="57"/>
  <c r="AA28" i="53"/>
  <c r="W28" i="53"/>
  <c r="O28" i="53"/>
  <c r="K28" i="53"/>
  <c r="G28" i="53"/>
  <c r="C28" i="53"/>
  <c r="W26" i="53"/>
  <c r="S26" i="53"/>
  <c r="O26" i="53"/>
  <c r="C26" i="53"/>
  <c r="Z57" i="57"/>
  <c r="R57" i="57"/>
  <c r="J57" i="57"/>
  <c r="B57" i="57"/>
  <c r="S57" i="57"/>
  <c r="O57" i="57"/>
  <c r="K57" i="57"/>
  <c r="C57" i="57"/>
  <c r="U57" i="46"/>
  <c r="G37" i="58"/>
  <c r="J36" i="58"/>
  <c r="B36" i="58"/>
  <c r="I35" i="58"/>
  <c r="L34" i="58"/>
  <c r="D34" i="58"/>
  <c r="G33" i="58"/>
  <c r="J32" i="58"/>
  <c r="I31" i="58"/>
  <c r="L30" i="58"/>
  <c r="D30" i="58"/>
  <c r="G29" i="58"/>
  <c r="J28" i="58"/>
  <c r="B28" i="58"/>
  <c r="E27" i="58"/>
  <c r="H26" i="58"/>
  <c r="K25" i="58"/>
  <c r="C25" i="58"/>
  <c r="I58" i="46"/>
  <c r="G24" i="58"/>
  <c r="K24" i="58"/>
  <c r="T29" i="53"/>
  <c r="Y57" i="46"/>
  <c r="K37" i="58"/>
  <c r="C37" i="58"/>
  <c r="F36" i="58"/>
  <c r="E35" i="58"/>
  <c r="H34" i="58"/>
  <c r="K33" i="58"/>
  <c r="C33" i="58"/>
  <c r="F32" i="58"/>
  <c r="B32" i="58"/>
  <c r="E31" i="58"/>
  <c r="H30" i="58"/>
  <c r="K29" i="58"/>
  <c r="C29" i="58"/>
  <c r="F28" i="58"/>
  <c r="I27" i="58"/>
  <c r="L26" i="58"/>
  <c r="D26" i="58"/>
  <c r="G25" i="58"/>
  <c r="AA30" i="46"/>
  <c r="W30" i="46"/>
  <c r="S30" i="46"/>
  <c r="O30" i="46"/>
  <c r="K30" i="46"/>
  <c r="G30" i="46"/>
  <c r="C30" i="46"/>
  <c r="Q58" i="46"/>
  <c r="G25" i="53"/>
  <c r="Q57" i="46"/>
  <c r="M57" i="46"/>
  <c r="J58" i="46"/>
  <c r="W17" i="53"/>
  <c r="AA20" i="53"/>
  <c r="W20" i="53"/>
  <c r="S20" i="53"/>
  <c r="O20" i="53"/>
  <c r="K20" i="53"/>
  <c r="G20" i="53"/>
  <c r="C20" i="53"/>
  <c r="Y28" i="53"/>
  <c r="U28" i="53"/>
  <c r="Q19" i="53"/>
  <c r="M19" i="53"/>
  <c r="I19" i="53"/>
  <c r="E20" i="53"/>
  <c r="AA19" i="53"/>
  <c r="W19" i="53"/>
  <c r="S18" i="53"/>
  <c r="O18" i="53"/>
  <c r="K18" i="53"/>
  <c r="G18" i="53"/>
  <c r="C18" i="53"/>
  <c r="Y17" i="53"/>
  <c r="U17" i="53"/>
  <c r="Q17" i="53"/>
  <c r="M17" i="53"/>
  <c r="I17" i="53"/>
  <c r="E17" i="53"/>
  <c r="S17" i="53"/>
  <c r="O17" i="53"/>
  <c r="C17" i="53"/>
  <c r="D30" i="53"/>
  <c r="G26" i="53"/>
  <c r="N58" i="46"/>
  <c r="S28" i="53"/>
  <c r="AA26" i="53"/>
  <c r="K26" i="53"/>
  <c r="D29" i="53"/>
  <c r="P20" i="53"/>
  <c r="Z19" i="53"/>
  <c r="P27" i="53"/>
  <c r="X17" i="53"/>
  <c r="T17" i="53"/>
  <c r="P17" i="53"/>
  <c r="L17" i="53"/>
  <c r="H17" i="53"/>
  <c r="D17" i="53"/>
  <c r="L25" i="53"/>
  <c r="C30" i="53"/>
  <c r="U20" i="53"/>
  <c r="O19" i="53"/>
  <c r="I18" i="53"/>
  <c r="C24" i="58"/>
  <c r="V57" i="57"/>
  <c r="U19" i="53"/>
  <c r="E19" i="53"/>
  <c r="F30" i="53"/>
  <c r="W18" i="53"/>
  <c r="P22" i="46"/>
  <c r="I37" i="58"/>
  <c r="E37" i="58"/>
  <c r="L36" i="58"/>
  <c r="H36" i="58"/>
  <c r="D36" i="58"/>
  <c r="K35" i="58"/>
  <c r="G35" i="58"/>
  <c r="C35" i="58"/>
  <c r="J34" i="58"/>
  <c r="F34" i="58"/>
  <c r="B34" i="58"/>
  <c r="I33" i="58"/>
  <c r="E33" i="58"/>
  <c r="L32" i="58"/>
  <c r="H32" i="58"/>
  <c r="D32" i="58"/>
  <c r="K31" i="58"/>
  <c r="G31" i="58"/>
  <c r="C31" i="58"/>
  <c r="J30" i="58"/>
  <c r="F30" i="58"/>
  <c r="B30" i="58"/>
  <c r="I29" i="58"/>
  <c r="E29" i="58"/>
  <c r="L28" i="58"/>
  <c r="H28" i="58"/>
  <c r="D28" i="58"/>
  <c r="K27" i="58"/>
  <c r="G27" i="58"/>
  <c r="C27" i="58"/>
  <c r="J26" i="58"/>
  <c r="F26" i="58"/>
  <c r="B26" i="58"/>
  <c r="I25" i="58"/>
  <c r="E25" i="58"/>
  <c r="Y19" i="53"/>
  <c r="E18" i="53"/>
  <c r="F18" i="53"/>
  <c r="F27" i="53"/>
  <c r="D27" i="53"/>
  <c r="I27" i="53"/>
  <c r="T27" i="53"/>
  <c r="Y27" i="53"/>
  <c r="B18" i="53"/>
  <c r="L27" i="53"/>
  <c r="Q27" i="53"/>
  <c r="B27" i="53"/>
  <c r="H27" i="53"/>
  <c r="M27" i="53"/>
  <c r="X27" i="53"/>
  <c r="T57" i="46"/>
  <c r="H57" i="46"/>
  <c r="I29" i="53"/>
  <c r="Z27" i="53"/>
  <c r="E27" i="53"/>
  <c r="Q25" i="53"/>
  <c r="X57" i="46"/>
  <c r="L57" i="46"/>
  <c r="D57" i="46"/>
  <c r="J22" i="46"/>
  <c r="Y29" i="53"/>
  <c r="U27" i="53"/>
  <c r="B29" i="53"/>
  <c r="H29" i="53"/>
  <c r="M29" i="53"/>
  <c r="X29" i="53"/>
  <c r="E29" i="53"/>
  <c r="P29" i="53"/>
  <c r="U29" i="53"/>
  <c r="L29" i="53"/>
  <c r="Q29" i="53"/>
  <c r="J18" i="53"/>
  <c r="J19" i="53"/>
  <c r="B25" i="53"/>
  <c r="P25" i="53"/>
  <c r="U25" i="53"/>
  <c r="D25" i="53"/>
  <c r="H25" i="53"/>
  <c r="M25" i="53"/>
  <c r="X25" i="53"/>
  <c r="E25" i="53"/>
  <c r="I25" i="53"/>
  <c r="T25" i="53"/>
  <c r="Y25" i="53"/>
  <c r="P57" i="46"/>
  <c r="J24" i="58"/>
  <c r="F24" i="58"/>
  <c r="J27" i="53"/>
  <c r="C25" i="53"/>
  <c r="Z57" i="46"/>
  <c r="V57" i="46"/>
  <c r="R57" i="46"/>
  <c r="N57" i="46"/>
  <c r="J57" i="46"/>
  <c r="F57" i="46"/>
  <c r="B57" i="46"/>
  <c r="F58" i="46"/>
  <c r="P58" i="46"/>
  <c r="X58" i="46"/>
  <c r="L24" i="58"/>
  <c r="H24" i="58"/>
  <c r="D24" i="58"/>
  <c r="W57" i="57"/>
  <c r="X20" i="53"/>
  <c r="T20" i="53"/>
  <c r="L20" i="53"/>
  <c r="H20" i="53"/>
  <c r="D20" i="53"/>
  <c r="V19" i="53"/>
  <c r="R19" i="53"/>
  <c r="N19" i="53"/>
  <c r="F19" i="53"/>
  <c r="B19" i="53"/>
  <c r="X18" i="53"/>
  <c r="T18" i="53"/>
  <c r="P18" i="53"/>
  <c r="L18" i="53"/>
  <c r="H18" i="53"/>
  <c r="D18" i="53"/>
  <c r="Z17" i="53"/>
  <c r="V17" i="53"/>
  <c r="R17" i="53"/>
  <c r="N17" i="53"/>
  <c r="J17" i="53"/>
  <c r="F17" i="53"/>
  <c r="D26" i="53"/>
  <c r="X30" i="46"/>
  <c r="T30" i="46"/>
  <c r="P30" i="46"/>
  <c r="D58" i="46"/>
  <c r="L37" i="58"/>
  <c r="H37" i="58"/>
  <c r="D37" i="58"/>
  <c r="K36" i="58"/>
  <c r="G36" i="58"/>
  <c r="C36" i="58"/>
  <c r="J35" i="58"/>
  <c r="F35" i="58"/>
  <c r="B35" i="58"/>
  <c r="I34" i="58"/>
  <c r="E34" i="58"/>
  <c r="L33" i="58"/>
  <c r="H33" i="58"/>
  <c r="D33" i="58"/>
  <c r="K32" i="58"/>
  <c r="G32" i="58"/>
  <c r="C32" i="58"/>
  <c r="J31" i="58"/>
  <c r="F31" i="58"/>
  <c r="B31" i="58"/>
  <c r="I30" i="58"/>
  <c r="E30" i="58"/>
  <c r="L29" i="58"/>
  <c r="H29" i="58"/>
  <c r="D29" i="58"/>
  <c r="K28" i="58"/>
  <c r="G28" i="58"/>
  <c r="C28" i="58"/>
  <c r="J27" i="58"/>
  <c r="F27" i="58"/>
  <c r="B27" i="58"/>
  <c r="I26" i="58"/>
  <c r="E26" i="58"/>
  <c r="L25" i="58"/>
  <c r="H25" i="58"/>
  <c r="D25" i="58"/>
  <c r="F57" i="57"/>
  <c r="X57" i="57"/>
  <c r="T57" i="57"/>
  <c r="P57" i="57"/>
  <c r="AA29" i="53"/>
  <c r="O29" i="53"/>
  <c r="K29" i="53"/>
  <c r="I28" i="53"/>
  <c r="E28" i="53"/>
  <c r="S27" i="53"/>
  <c r="O27" i="53"/>
  <c r="AA25" i="53"/>
  <c r="W25" i="53"/>
  <c r="S25" i="53"/>
  <c r="O25" i="53"/>
  <c r="K25" i="53"/>
  <c r="B58" i="46"/>
  <c r="T58" i="46"/>
  <c r="J37" i="58"/>
  <c r="F37" i="58"/>
  <c r="B37" i="58"/>
  <c r="I36" i="58"/>
  <c r="E36" i="58"/>
  <c r="L35" i="58"/>
  <c r="H35" i="58"/>
  <c r="D35" i="58"/>
  <c r="K34" i="58"/>
  <c r="G34" i="58"/>
  <c r="C34" i="58"/>
  <c r="J33" i="58"/>
  <c r="F33" i="58"/>
  <c r="B33" i="58"/>
  <c r="I32" i="58"/>
  <c r="E32" i="58"/>
  <c r="L31" i="58"/>
  <c r="H31" i="58"/>
  <c r="D31" i="58"/>
  <c r="K30" i="58"/>
  <c r="G30" i="58"/>
  <c r="C30" i="58"/>
  <c r="J29" i="58"/>
  <c r="F29" i="58"/>
  <c r="B29" i="58"/>
  <c r="I28" i="58"/>
  <c r="E28" i="58"/>
  <c r="L27" i="58"/>
  <c r="H27" i="58"/>
  <c r="D27" i="58"/>
  <c r="K26" i="58"/>
  <c r="G26" i="58"/>
  <c r="C26" i="58"/>
  <c r="J25" i="58"/>
  <c r="F25" i="58"/>
  <c r="B25" i="58"/>
  <c r="I24" i="58"/>
  <c r="E24" i="58"/>
  <c r="D19" i="53"/>
  <c r="Z18" i="53"/>
  <c r="V18" i="53"/>
  <c r="R18" i="53"/>
  <c r="W29" i="53"/>
  <c r="S29" i="53"/>
  <c r="G29" i="53"/>
  <c r="C29" i="53"/>
  <c r="Q28" i="53"/>
  <c r="M28" i="53"/>
  <c r="AA27" i="53"/>
  <c r="W27" i="53"/>
  <c r="K27" i="53"/>
  <c r="G27" i="53"/>
  <c r="C27" i="53"/>
  <c r="Y26" i="53"/>
  <c r="U26" i="53"/>
  <c r="Q26" i="53"/>
  <c r="M26" i="53"/>
  <c r="I26" i="53"/>
  <c r="E26" i="53"/>
  <c r="M20" i="53"/>
  <c r="G19" i="53"/>
  <c r="C19" i="53"/>
  <c r="Y18" i="53"/>
  <c r="U18" i="53"/>
  <c r="Q18" i="53"/>
  <c r="B17" i="53"/>
  <c r="Z20" i="53"/>
  <c r="V20" i="53"/>
  <c r="R20" i="53"/>
  <c r="N20" i="53"/>
  <c r="J20" i="53"/>
  <c r="F20" i="53"/>
  <c r="B20" i="53"/>
  <c r="X19" i="53"/>
  <c r="T19" i="53"/>
  <c r="P19" i="53"/>
  <c r="L19" i="53"/>
  <c r="H19" i="53"/>
  <c r="N18" i="53"/>
  <c r="X28" i="53"/>
  <c r="T28" i="53"/>
  <c r="P28" i="53"/>
  <c r="L28" i="53"/>
  <c r="H28" i="53"/>
  <c r="D28" i="53"/>
  <c r="X26" i="53"/>
  <c r="T26" i="53"/>
  <c r="P26" i="53"/>
  <c r="L26" i="53"/>
  <c r="H26" i="53"/>
  <c r="Q20" i="53"/>
  <c r="K19" i="53"/>
  <c r="G57" i="57"/>
  <c r="I58" i="57"/>
  <c r="H57" i="57"/>
  <c r="D57" i="57"/>
  <c r="B58" i="57"/>
  <c r="D58" i="57"/>
  <c r="AA57" i="46"/>
  <c r="W57" i="46"/>
  <c r="S57" i="46"/>
  <c r="O57" i="46"/>
  <c r="K57" i="46"/>
  <c r="G57" i="46"/>
  <c r="C57" i="46"/>
  <c r="C58" i="46"/>
  <c r="O58" i="46"/>
  <c r="C22" i="46"/>
  <c r="L30" i="46"/>
  <c r="H30" i="46"/>
  <c r="I22" i="46"/>
  <c r="I30" i="53"/>
  <c r="N57" i="57"/>
  <c r="F58" i="57"/>
  <c r="I53" i="54"/>
  <c r="E53" i="54"/>
  <c r="K51" i="54"/>
  <c r="I45" i="54"/>
  <c r="E45" i="54"/>
  <c r="L53" i="54"/>
  <c r="H53" i="54"/>
  <c r="D53" i="54"/>
  <c r="I41" i="54"/>
  <c r="E41" i="54"/>
  <c r="G51" i="54"/>
  <c r="C51" i="54"/>
  <c r="K45" i="54"/>
  <c r="G45" i="54"/>
  <c r="C45" i="54"/>
  <c r="J53" i="54"/>
  <c r="F53" i="54"/>
  <c r="I43" i="54"/>
  <c r="E43" i="54"/>
  <c r="L51" i="54"/>
  <c r="D51" i="54"/>
  <c r="K41" i="54"/>
  <c r="G41" i="54"/>
  <c r="C41" i="54"/>
  <c r="J54" i="54"/>
  <c r="F54" i="54"/>
  <c r="L52" i="54"/>
  <c r="H52" i="54"/>
  <c r="D52" i="54"/>
  <c r="J50" i="54"/>
  <c r="F50" i="54"/>
  <c r="I51" i="54"/>
  <c r="L54" i="54"/>
  <c r="H54" i="54"/>
  <c r="D54" i="54"/>
  <c r="J52" i="54"/>
  <c r="F52" i="54"/>
  <c r="L50" i="54"/>
  <c r="H50" i="54"/>
  <c r="D50" i="54"/>
  <c r="E51" i="54"/>
  <c r="K54" i="54"/>
  <c r="G54" i="54"/>
  <c r="C54" i="54"/>
  <c r="K50" i="54"/>
  <c r="G50" i="54"/>
  <c r="C50" i="54"/>
  <c r="H51" i="54"/>
  <c r="H40" i="54"/>
  <c r="I54" i="54"/>
  <c r="E54" i="54"/>
  <c r="I52" i="54"/>
  <c r="E52" i="54"/>
  <c r="I50" i="54"/>
  <c r="E50" i="54"/>
  <c r="J51" i="54"/>
  <c r="F51" i="54"/>
  <c r="B40" i="54"/>
  <c r="F40" i="54"/>
  <c r="J40" i="54"/>
  <c r="J44" i="54"/>
  <c r="F44" i="54"/>
  <c r="B44" i="54"/>
  <c r="J46" i="54"/>
  <c r="F46" i="54"/>
  <c r="B46" i="54"/>
  <c r="J45" i="54"/>
  <c r="F45" i="54"/>
  <c r="B45" i="54"/>
  <c r="I44" i="54"/>
  <c r="E44" i="54"/>
  <c r="J41" i="54"/>
  <c r="F41" i="54"/>
  <c r="B41" i="54"/>
  <c r="I46" i="54"/>
  <c r="E46" i="54"/>
  <c r="L42" i="54"/>
  <c r="L40" i="54"/>
  <c r="D42" i="54"/>
  <c r="D40" i="54"/>
  <c r="L43" i="54"/>
  <c r="H43" i="54"/>
  <c r="D43" i="54"/>
  <c r="L44" i="54"/>
  <c r="H44" i="54"/>
  <c r="D44" i="54"/>
  <c r="K43" i="54"/>
  <c r="G43" i="54"/>
  <c r="C43" i="54"/>
  <c r="L46" i="54"/>
  <c r="H46" i="54"/>
  <c r="D46" i="54"/>
  <c r="L45" i="54"/>
  <c r="H45" i="54"/>
  <c r="D45" i="54"/>
  <c r="K44" i="54"/>
  <c r="G44" i="54"/>
  <c r="C44" i="54"/>
  <c r="J43" i="54"/>
  <c r="F43" i="54"/>
  <c r="B43" i="54"/>
  <c r="L41" i="54"/>
  <c r="H41" i="54"/>
  <c r="D41" i="54"/>
  <c r="K46" i="54"/>
  <c r="G46" i="54"/>
  <c r="C46" i="54"/>
  <c r="J37" i="54"/>
  <c r="F37" i="54"/>
  <c r="B37" i="54"/>
  <c r="I37" i="54"/>
  <c r="E37" i="54"/>
  <c r="L37" i="54"/>
  <c r="H37" i="54"/>
  <c r="D37" i="54"/>
  <c r="K37" i="54"/>
  <c r="G37" i="54"/>
  <c r="C37" i="54"/>
  <c r="D30" i="46"/>
  <c r="O22" i="46"/>
  <c r="B22" i="46"/>
  <c r="T31" i="46"/>
  <c r="N31" i="46"/>
  <c r="D31" i="46"/>
  <c r="Z30" i="46"/>
  <c r="V30" i="46"/>
  <c r="R30" i="46"/>
  <c r="N30" i="46"/>
  <c r="J30" i="46"/>
  <c r="F30" i="46"/>
  <c r="B30" i="46"/>
  <c r="X22" i="46"/>
  <c r="F22" i="46"/>
  <c r="Q31" i="46"/>
  <c r="J31" i="46"/>
  <c r="C31" i="46"/>
  <c r="Y30" i="46"/>
  <c r="U30" i="46"/>
  <c r="Q30" i="46"/>
  <c r="M30" i="46"/>
  <c r="I30" i="46"/>
  <c r="E30" i="46"/>
  <c r="J21" i="47" l="1"/>
  <c r="F21" i="47"/>
  <c r="D21" i="47" l="1"/>
  <c r="J55" i="47" s="1"/>
  <c r="K55" i="47" l="1"/>
  <c r="G55" i="47"/>
  <c r="M55" i="47"/>
  <c r="I55" i="47"/>
  <c r="E55" i="47"/>
  <c r="L55" i="47"/>
  <c r="H55" i="47"/>
  <c r="D55" i="47"/>
  <c r="F55" i="47"/>
  <c r="B21" i="47"/>
  <c r="U25" i="45" l="1"/>
  <c r="U26" i="45"/>
  <c r="U27" i="45"/>
  <c r="R58" i="66" l="1"/>
  <c r="P58" i="66"/>
  <c r="N58" i="66"/>
  <c r="J58" i="66"/>
  <c r="F58" i="66"/>
  <c r="B58" i="66"/>
  <c r="R41" i="18"/>
  <c r="D59" i="18"/>
  <c r="H59" i="18"/>
  <c r="L59" i="18"/>
  <c r="P59" i="18"/>
  <c r="D60" i="18"/>
  <c r="E60" i="18"/>
  <c r="H60" i="18"/>
  <c r="I60" i="18"/>
  <c r="L60" i="18"/>
  <c r="M60" i="18"/>
  <c r="P60" i="18"/>
  <c r="Q60" i="18"/>
  <c r="C57" i="22"/>
  <c r="C61" i="22"/>
  <c r="E57" i="22"/>
  <c r="E61" i="22"/>
  <c r="G57" i="22"/>
  <c r="G61" i="22"/>
  <c r="I57" i="22"/>
  <c r="I61" i="22"/>
  <c r="K57" i="22"/>
  <c r="K61" i="22"/>
  <c r="M57" i="22"/>
  <c r="M61" i="22"/>
  <c r="O57" i="22"/>
  <c r="O61" i="22"/>
  <c r="Q57" i="22"/>
  <c r="Q61" i="22"/>
  <c r="C58" i="22"/>
  <c r="G58" i="22"/>
  <c r="K58" i="22"/>
  <c r="O58" i="22"/>
  <c r="D60" i="22"/>
  <c r="E60" i="22"/>
  <c r="H60" i="22"/>
  <c r="I60" i="22"/>
  <c r="L60" i="22"/>
  <c r="M60" i="22"/>
  <c r="P60" i="22"/>
  <c r="Q60" i="22"/>
  <c r="Y56" i="57"/>
  <c r="AA55" i="57"/>
  <c r="R56" i="57"/>
  <c r="K56" i="57"/>
  <c r="M56" i="57"/>
  <c r="C54" i="57"/>
  <c r="D54" i="57"/>
  <c r="G53" i="57"/>
  <c r="H53" i="57"/>
  <c r="K53" i="57"/>
  <c r="L54" i="57"/>
  <c r="O53" i="57"/>
  <c r="P53" i="57"/>
  <c r="S53" i="57"/>
  <c r="T53" i="57"/>
  <c r="W53" i="57"/>
  <c r="X53" i="57"/>
  <c r="AA53" i="57"/>
  <c r="B55" i="57"/>
  <c r="E55" i="57"/>
  <c r="F54" i="57"/>
  <c r="I54" i="57"/>
  <c r="J54" i="57"/>
  <c r="M54" i="57"/>
  <c r="N54" i="57"/>
  <c r="Q54" i="57"/>
  <c r="R54" i="57"/>
  <c r="U54" i="57"/>
  <c r="V54" i="57"/>
  <c r="Y54" i="57"/>
  <c r="Z54" i="57"/>
  <c r="C55" i="57"/>
  <c r="D55" i="57"/>
  <c r="N55" i="57"/>
  <c r="Q55" i="57"/>
  <c r="T55" i="57"/>
  <c r="C56" i="57"/>
  <c r="D56" i="57"/>
  <c r="J56" i="57"/>
  <c r="N56" i="57"/>
  <c r="Q56" i="57"/>
  <c r="T56" i="57"/>
  <c r="Z53" i="57"/>
  <c r="Y53" i="57"/>
  <c r="V53" i="57"/>
  <c r="U53" i="57"/>
  <c r="R53" i="57"/>
  <c r="Q53" i="57"/>
  <c r="N53" i="57"/>
  <c r="M53" i="57"/>
  <c r="J53" i="57"/>
  <c r="I53" i="57"/>
  <c r="F53" i="57"/>
  <c r="E53" i="57"/>
  <c r="B53" i="57"/>
  <c r="AA29" i="57"/>
  <c r="R20" i="57"/>
  <c r="M29" i="57"/>
  <c r="Z20" i="57"/>
  <c r="U20" i="57"/>
  <c r="V28" i="57"/>
  <c r="L20" i="57"/>
  <c r="Y56" i="46"/>
  <c r="Z55" i="46"/>
  <c r="U56" i="46"/>
  <c r="V55" i="46"/>
  <c r="R55" i="46"/>
  <c r="L55" i="46"/>
  <c r="M56" i="46"/>
  <c r="H55" i="46"/>
  <c r="D54" i="46"/>
  <c r="E55" i="46"/>
  <c r="G55" i="46"/>
  <c r="H54" i="46"/>
  <c r="I55" i="46"/>
  <c r="M54" i="46"/>
  <c r="Q54" i="46"/>
  <c r="U54" i="46"/>
  <c r="Y54" i="46"/>
  <c r="F55" i="46"/>
  <c r="J56" i="46"/>
  <c r="P55" i="46"/>
  <c r="T55" i="46"/>
  <c r="X55" i="46"/>
  <c r="I56" i="46"/>
  <c r="N56" i="46"/>
  <c r="P56" i="46"/>
  <c r="U53" i="46"/>
  <c r="R53" i="46"/>
  <c r="M53" i="46"/>
  <c r="H53" i="46"/>
  <c r="B21" i="46"/>
  <c r="G21" i="46"/>
  <c r="H21" i="46"/>
  <c r="K21" i="46"/>
  <c r="R21" i="46"/>
  <c r="S21" i="46"/>
  <c r="U21" i="46"/>
  <c r="W21" i="46"/>
  <c r="B24" i="58"/>
  <c r="B69" i="24"/>
  <c r="D69" i="24"/>
  <c r="E69" i="24"/>
  <c r="F69" i="24"/>
  <c r="G69" i="24"/>
  <c r="H69" i="24"/>
  <c r="I69" i="24"/>
  <c r="J69" i="24"/>
  <c r="K69" i="24"/>
  <c r="L69" i="24"/>
  <c r="M69" i="24"/>
  <c r="N69" i="24"/>
  <c r="O69" i="24"/>
  <c r="P69" i="24"/>
  <c r="Q69" i="24"/>
  <c r="D61" i="24"/>
  <c r="E61" i="24"/>
  <c r="H61" i="24"/>
  <c r="I61" i="24"/>
  <c r="L61" i="24"/>
  <c r="M61" i="24"/>
  <c r="P61" i="24"/>
  <c r="Q61" i="24"/>
  <c r="C68" i="24"/>
  <c r="D68" i="24"/>
  <c r="G68" i="24"/>
  <c r="H68" i="24"/>
  <c r="K68" i="24"/>
  <c r="L68" i="24"/>
  <c r="O68" i="24"/>
  <c r="P68" i="24"/>
  <c r="F69" i="22"/>
  <c r="J69" i="22"/>
  <c r="N69" i="22"/>
  <c r="R37" i="66"/>
  <c r="F69" i="18"/>
  <c r="J69" i="18"/>
  <c r="N69" i="18"/>
  <c r="K36" i="52"/>
  <c r="B21" i="53"/>
  <c r="C21" i="53"/>
  <c r="I21" i="53"/>
  <c r="B30" i="57"/>
  <c r="C30" i="57"/>
  <c r="I30" i="57"/>
  <c r="Q29" i="57"/>
  <c r="F35" i="54"/>
  <c r="C21" i="46"/>
  <c r="D21" i="46"/>
  <c r="F21" i="46"/>
  <c r="I21" i="46"/>
  <c r="J21" i="46"/>
  <c r="O21" i="46"/>
  <c r="P21" i="46"/>
  <c r="Q21" i="46"/>
  <c r="X21" i="46"/>
  <c r="K24" i="64"/>
  <c r="J24" i="64"/>
  <c r="I24" i="64"/>
  <c r="H24" i="64"/>
  <c r="G24" i="64"/>
  <c r="F24" i="64"/>
  <c r="D24" i="64"/>
  <c r="C24" i="64"/>
  <c r="R36" i="26"/>
  <c r="N36" i="26"/>
  <c r="J36" i="26"/>
  <c r="F36" i="26"/>
  <c r="B36" i="26"/>
  <c r="R35" i="26"/>
  <c r="N35" i="26"/>
  <c r="J35" i="26"/>
  <c r="F35" i="26"/>
  <c r="B35" i="26"/>
  <c r="R34" i="26"/>
  <c r="N34" i="26"/>
  <c r="J34" i="26"/>
  <c r="F34" i="26"/>
  <c r="B34" i="26"/>
  <c r="R33" i="26"/>
  <c r="N33" i="26"/>
  <c r="J33" i="26"/>
  <c r="F33" i="26"/>
  <c r="B33" i="26"/>
  <c r="B24" i="64"/>
  <c r="Q67" i="24"/>
  <c r="P67" i="24"/>
  <c r="O67" i="24"/>
  <c r="N67" i="24"/>
  <c r="M67" i="24"/>
  <c r="L67" i="24"/>
  <c r="K67" i="24"/>
  <c r="J67" i="24"/>
  <c r="I67" i="24"/>
  <c r="H67" i="24"/>
  <c r="G67" i="24"/>
  <c r="F67" i="24"/>
  <c r="E67" i="24"/>
  <c r="D67" i="24"/>
  <c r="C67" i="24"/>
  <c r="B67" i="24"/>
  <c r="Q66" i="24"/>
  <c r="N66" i="24"/>
  <c r="M66" i="24"/>
  <c r="J66" i="24"/>
  <c r="I66" i="24"/>
  <c r="F66" i="24"/>
  <c r="E66" i="24"/>
  <c r="B66" i="24"/>
  <c r="N65" i="24"/>
  <c r="J65" i="24"/>
  <c r="F65" i="24"/>
  <c r="B65" i="24"/>
  <c r="O64" i="24"/>
  <c r="N64" i="24"/>
  <c r="M64" i="24"/>
  <c r="K64" i="24"/>
  <c r="J64" i="24"/>
  <c r="I64" i="24"/>
  <c r="G64" i="24"/>
  <c r="F64" i="24"/>
  <c r="E64" i="24"/>
  <c r="C64" i="24"/>
  <c r="B64" i="24"/>
  <c r="Q63" i="24"/>
  <c r="O63" i="24"/>
  <c r="N63" i="24"/>
  <c r="M63" i="24"/>
  <c r="K63" i="24"/>
  <c r="J63" i="24"/>
  <c r="I63" i="24"/>
  <c r="H63" i="24"/>
  <c r="G63" i="24"/>
  <c r="F63" i="24"/>
  <c r="E63" i="24"/>
  <c r="D63" i="24"/>
  <c r="C63" i="24"/>
  <c r="B63" i="24"/>
  <c r="Q62" i="24"/>
  <c r="N62" i="24"/>
  <c r="J62" i="24"/>
  <c r="I62" i="24"/>
  <c r="F62" i="24"/>
  <c r="E62" i="24"/>
  <c r="B62" i="24"/>
  <c r="N60" i="24"/>
  <c r="J60" i="24"/>
  <c r="F60" i="24"/>
  <c r="B60" i="24"/>
  <c r="O59" i="24"/>
  <c r="N59" i="24"/>
  <c r="M59" i="24"/>
  <c r="K59" i="24"/>
  <c r="J59" i="24"/>
  <c r="I59" i="24"/>
  <c r="G59" i="24"/>
  <c r="F59" i="24"/>
  <c r="E59" i="24"/>
  <c r="C59" i="24"/>
  <c r="B59" i="24"/>
  <c r="Q58" i="24"/>
  <c r="P58" i="24"/>
  <c r="O58" i="24"/>
  <c r="N58" i="24"/>
  <c r="M58" i="24"/>
  <c r="L58" i="24"/>
  <c r="K58" i="24"/>
  <c r="J58" i="24"/>
  <c r="I58" i="24"/>
  <c r="H58" i="24"/>
  <c r="G58" i="24"/>
  <c r="F58" i="24"/>
  <c r="E58" i="24"/>
  <c r="D58" i="24"/>
  <c r="C58" i="24"/>
  <c r="B58" i="24"/>
  <c r="R40" i="24"/>
  <c r="Q57" i="24"/>
  <c r="M57" i="24"/>
  <c r="E57" i="24"/>
  <c r="P39" i="24"/>
  <c r="L39" i="24"/>
  <c r="H39" i="24"/>
  <c r="D39" i="24"/>
  <c r="Y16" i="53"/>
  <c r="K29" i="52"/>
  <c r="I28" i="52"/>
  <c r="E27" i="52"/>
  <c r="E24" i="52"/>
  <c r="D16" i="53"/>
  <c r="S16" i="53"/>
  <c r="P16" i="53"/>
  <c r="M16" i="53"/>
  <c r="J16" i="53"/>
  <c r="G34" i="52"/>
  <c r="G27" i="52"/>
  <c r="I16" i="53"/>
  <c r="F32" i="52"/>
  <c r="C33" i="52"/>
  <c r="C27" i="52"/>
  <c r="C25" i="52"/>
  <c r="Q67" i="22"/>
  <c r="P67" i="22"/>
  <c r="O67" i="22"/>
  <c r="N67" i="22"/>
  <c r="M67" i="22"/>
  <c r="L67" i="22"/>
  <c r="K67" i="22"/>
  <c r="J67" i="22"/>
  <c r="I67" i="22"/>
  <c r="H67" i="22"/>
  <c r="G67" i="22"/>
  <c r="F67" i="22"/>
  <c r="E67" i="22"/>
  <c r="D67" i="22"/>
  <c r="C67" i="22"/>
  <c r="B67" i="22"/>
  <c r="Q66" i="22"/>
  <c r="N66" i="22"/>
  <c r="M66" i="22"/>
  <c r="J66" i="22"/>
  <c r="I66" i="22"/>
  <c r="F66" i="22"/>
  <c r="E66" i="22"/>
  <c r="B66" i="22"/>
  <c r="N65" i="22"/>
  <c r="J65" i="22"/>
  <c r="F65" i="22"/>
  <c r="B65" i="22"/>
  <c r="O64" i="22"/>
  <c r="N64" i="22"/>
  <c r="M64" i="22"/>
  <c r="K64" i="22"/>
  <c r="J64" i="22"/>
  <c r="I64" i="22"/>
  <c r="G64" i="22"/>
  <c r="F64" i="22"/>
  <c r="E64" i="22"/>
  <c r="C64" i="22"/>
  <c r="B64" i="22"/>
  <c r="Q63" i="22"/>
  <c r="P63" i="22"/>
  <c r="O63" i="22"/>
  <c r="N63" i="22"/>
  <c r="M63" i="22"/>
  <c r="L63" i="22"/>
  <c r="K63" i="22"/>
  <c r="J63" i="22"/>
  <c r="I63" i="22"/>
  <c r="H63" i="22"/>
  <c r="G63" i="22"/>
  <c r="F63" i="22"/>
  <c r="E63" i="22"/>
  <c r="D63" i="22"/>
  <c r="C63" i="22"/>
  <c r="B63" i="22"/>
  <c r="R45" i="22"/>
  <c r="M62" i="22"/>
  <c r="E62" i="22"/>
  <c r="P39" i="22"/>
  <c r="L39" i="22"/>
  <c r="H39" i="22"/>
  <c r="D39" i="22"/>
  <c r="D24" i="53"/>
  <c r="F16" i="60"/>
  <c r="L24" i="59"/>
  <c r="K24" i="59"/>
  <c r="J24" i="59"/>
  <c r="G24" i="59"/>
  <c r="I24" i="59"/>
  <c r="H24" i="59"/>
  <c r="F24" i="59"/>
  <c r="E24" i="59"/>
  <c r="D24" i="59"/>
  <c r="C24" i="59"/>
  <c r="B24" i="59"/>
  <c r="AA25" i="57"/>
  <c r="Q18" i="57"/>
  <c r="I25" i="54"/>
  <c r="L28" i="54"/>
  <c r="L26" i="54"/>
  <c r="K34" i="54"/>
  <c r="K33" i="54"/>
  <c r="J29" i="54"/>
  <c r="J28" i="54"/>
  <c r="J26" i="54"/>
  <c r="F31" i="54"/>
  <c r="O24" i="69"/>
  <c r="K24" i="69"/>
  <c r="C24" i="69"/>
  <c r="V17" i="57"/>
  <c r="P19" i="57"/>
  <c r="N17" i="57"/>
  <c r="O17" i="57"/>
  <c r="M19" i="57"/>
  <c r="H29" i="54"/>
  <c r="H28" i="54"/>
  <c r="F19" i="57"/>
  <c r="F18" i="57"/>
  <c r="G35" i="54"/>
  <c r="G24" i="54"/>
  <c r="C17" i="57"/>
  <c r="C31" i="54"/>
  <c r="O20" i="46"/>
  <c r="B27" i="46"/>
  <c r="N67" i="18"/>
  <c r="J67" i="18"/>
  <c r="F67" i="18"/>
  <c r="B67" i="18"/>
  <c r="N66" i="18"/>
  <c r="J66" i="18"/>
  <c r="F66" i="18"/>
  <c r="B66" i="18"/>
  <c r="N65" i="18"/>
  <c r="J65" i="18"/>
  <c r="F65" i="18"/>
  <c r="B65" i="18"/>
  <c r="N64" i="18"/>
  <c r="J64" i="18"/>
  <c r="F64" i="18"/>
  <c r="B64" i="18"/>
  <c r="N63" i="18"/>
  <c r="J63" i="18"/>
  <c r="F63" i="18"/>
  <c r="B63" i="18"/>
  <c r="N62" i="18"/>
  <c r="J62" i="18"/>
  <c r="F62" i="18"/>
  <c r="B62" i="18"/>
  <c r="G24" i="69"/>
  <c r="E54" i="57"/>
  <c r="E28" i="57"/>
  <c r="D7" i="52"/>
  <c r="D40" i="52" s="1"/>
  <c r="Z17" i="57"/>
  <c r="D19" i="57"/>
  <c r="U19" i="57"/>
  <c r="J20" i="57"/>
  <c r="B25" i="57"/>
  <c r="G25" i="57"/>
  <c r="N25" i="57"/>
  <c r="U25" i="57"/>
  <c r="Y25" i="57"/>
  <c r="P27" i="57"/>
  <c r="D28" i="57"/>
  <c r="G28" i="57"/>
  <c r="I28" i="57"/>
  <c r="L28" i="57"/>
  <c r="M28" i="57"/>
  <c r="P28" i="57"/>
  <c r="R28" i="57"/>
  <c r="T28" i="57"/>
  <c r="U28" i="57"/>
  <c r="X28" i="57"/>
  <c r="AA28" i="57"/>
  <c r="B29" i="57"/>
  <c r="F29" i="57"/>
  <c r="O29" i="57"/>
  <c r="G55" i="57"/>
  <c r="L55" i="57"/>
  <c r="O55" i="57"/>
  <c r="P55" i="57"/>
  <c r="S55" i="57"/>
  <c r="W55" i="57"/>
  <c r="X55" i="57"/>
  <c r="B56" i="57"/>
  <c r="F56" i="57"/>
  <c r="I56" i="57"/>
  <c r="O56" i="57"/>
  <c r="P56" i="57"/>
  <c r="X56" i="57"/>
  <c r="I24" i="54"/>
  <c r="J25" i="54"/>
  <c r="C27" i="54"/>
  <c r="E29" i="54"/>
  <c r="L29" i="54"/>
  <c r="G31" i="54"/>
  <c r="G34" i="54"/>
  <c r="C35" i="54"/>
  <c r="J35" i="54"/>
  <c r="K49" i="54"/>
  <c r="Y24" i="53"/>
  <c r="C30" i="52"/>
  <c r="G33" i="52"/>
  <c r="N55" i="46"/>
  <c r="Z54" i="46"/>
  <c r="N54" i="46"/>
  <c r="J54" i="46"/>
  <c r="V53" i="46"/>
  <c r="J53" i="46"/>
  <c r="C49" i="54"/>
  <c r="H49" i="54"/>
  <c r="J18" i="57"/>
  <c r="O18" i="57"/>
  <c r="B28" i="54"/>
  <c r="T25" i="57"/>
  <c r="E17" i="57"/>
  <c r="C31" i="52"/>
  <c r="I32" i="52"/>
  <c r="F49" i="54"/>
  <c r="V25" i="57"/>
  <c r="I29" i="54"/>
  <c r="F30" i="57"/>
  <c r="F36" i="54"/>
  <c r="E20" i="57"/>
  <c r="E19" i="57"/>
  <c r="W19" i="57"/>
  <c r="W28" i="57"/>
  <c r="L19" i="57"/>
  <c r="Z29" i="57"/>
  <c r="U29" i="57"/>
  <c r="W29" i="57"/>
  <c r="S29" i="57"/>
  <c r="L29" i="57"/>
  <c r="G29" i="57"/>
  <c r="E29" i="57"/>
  <c r="B20" i="57"/>
  <c r="Z28" i="57"/>
  <c r="F27" i="57"/>
  <c r="T19" i="57"/>
  <c r="H29" i="57"/>
  <c r="V29" i="57"/>
  <c r="Q25" i="57"/>
  <c r="E32" i="52"/>
  <c r="X16" i="53"/>
  <c r="D56" i="46"/>
  <c r="D55" i="46"/>
  <c r="Q56" i="46"/>
  <c r="V54" i="46"/>
  <c r="N53" i="46"/>
  <c r="F53" i="46"/>
  <c r="N18" i="57"/>
  <c r="D34" i="54"/>
  <c r="G19" i="57"/>
  <c r="D29" i="54"/>
  <c r="J28" i="57"/>
  <c r="B36" i="54"/>
  <c r="I24" i="53"/>
  <c r="Q16" i="53"/>
  <c r="I26" i="52"/>
  <c r="G25" i="52"/>
  <c r="X56" i="46"/>
  <c r="B53" i="46"/>
  <c r="L53" i="46"/>
  <c r="D53" i="46"/>
  <c r="E35" i="54"/>
  <c r="K29" i="57"/>
  <c r="J49" i="54"/>
  <c r="X25" i="57"/>
  <c r="B28" i="57"/>
  <c r="I17" i="57"/>
  <c r="I36" i="54"/>
  <c r="E34" i="54"/>
  <c r="D25" i="54"/>
  <c r="K32" i="54"/>
  <c r="I21" i="57"/>
  <c r="D25" i="57"/>
  <c r="Q42" i="18" l="1"/>
  <c r="Q59" i="18"/>
  <c r="M42" i="18"/>
  <c r="M59" i="18"/>
  <c r="I42" i="18"/>
  <c r="I59" i="18"/>
  <c r="E42" i="18"/>
  <c r="E59" i="18"/>
  <c r="N41" i="18"/>
  <c r="N58" i="18"/>
  <c r="J41" i="18"/>
  <c r="J58" i="18"/>
  <c r="F41" i="18"/>
  <c r="F58" i="18"/>
  <c r="B41" i="18"/>
  <c r="B58" i="18"/>
  <c r="Q40" i="18"/>
  <c r="Q57" i="18"/>
  <c r="O40" i="18"/>
  <c r="O57" i="18"/>
  <c r="M40" i="18"/>
  <c r="M57" i="18"/>
  <c r="K40" i="18"/>
  <c r="K57" i="18"/>
  <c r="I40" i="18"/>
  <c r="I57" i="18"/>
  <c r="G40" i="18"/>
  <c r="G57" i="18"/>
  <c r="E40" i="18"/>
  <c r="E57" i="18"/>
  <c r="C40" i="18"/>
  <c r="C57" i="18"/>
  <c r="K43" i="18"/>
  <c r="K60" i="18"/>
  <c r="G43" i="18"/>
  <c r="G60" i="18"/>
  <c r="C43" i="18"/>
  <c r="C60" i="18"/>
  <c r="Q58" i="18"/>
  <c r="M58" i="18"/>
  <c r="I58" i="18"/>
  <c r="E58" i="18"/>
  <c r="N60" i="18"/>
  <c r="J60" i="18"/>
  <c r="F60" i="18"/>
  <c r="B60" i="18"/>
  <c r="O59" i="18"/>
  <c r="K59" i="18"/>
  <c r="G59" i="18"/>
  <c r="C59" i="18"/>
  <c r="P58" i="18"/>
  <c r="L58" i="18"/>
  <c r="H58" i="18"/>
  <c r="D58" i="18"/>
  <c r="P57" i="18"/>
  <c r="N57" i="18"/>
  <c r="L57" i="18"/>
  <c r="J57" i="18"/>
  <c r="H57" i="18"/>
  <c r="F57" i="18"/>
  <c r="D57" i="18"/>
  <c r="B57" i="18"/>
  <c r="O43" i="18"/>
  <c r="O60" i="18"/>
  <c r="N59" i="18"/>
  <c r="J59" i="18"/>
  <c r="F59" i="18"/>
  <c r="B59" i="18"/>
  <c r="O58" i="18"/>
  <c r="K58" i="18"/>
  <c r="G58" i="18"/>
  <c r="C58" i="18"/>
  <c r="H43" i="18"/>
  <c r="L42" i="18"/>
  <c r="D42" i="18"/>
  <c r="I41" i="18"/>
  <c r="R43" i="18"/>
  <c r="N43" i="18"/>
  <c r="J43" i="18"/>
  <c r="F43" i="18"/>
  <c r="B43" i="18"/>
  <c r="O42" i="18"/>
  <c r="K42" i="18"/>
  <c r="G42" i="18"/>
  <c r="C42" i="18"/>
  <c r="P41" i="18"/>
  <c r="L41" i="18"/>
  <c r="H41" i="18"/>
  <c r="D41" i="18"/>
  <c r="R40" i="18"/>
  <c r="P40" i="18"/>
  <c r="N40" i="18"/>
  <c r="L40" i="18"/>
  <c r="J40" i="18"/>
  <c r="H40" i="18"/>
  <c r="F40" i="18"/>
  <c r="D40" i="18"/>
  <c r="B40" i="18"/>
  <c r="P43" i="18"/>
  <c r="L43" i="18"/>
  <c r="D43" i="18"/>
  <c r="P42" i="18"/>
  <c r="H42" i="18"/>
  <c r="Q41" i="18"/>
  <c r="M41" i="18"/>
  <c r="E41" i="18"/>
  <c r="Q43" i="18"/>
  <c r="M43" i="18"/>
  <c r="I43" i="18"/>
  <c r="E43" i="18"/>
  <c r="R42" i="18"/>
  <c r="N42" i="18"/>
  <c r="J42" i="18"/>
  <c r="F42" i="18"/>
  <c r="B42" i="18"/>
  <c r="O41" i="18"/>
  <c r="K41" i="18"/>
  <c r="G41" i="18"/>
  <c r="C41" i="18"/>
  <c r="O68" i="18"/>
  <c r="K68" i="18"/>
  <c r="G68" i="18"/>
  <c r="C68" i="18"/>
  <c r="O69" i="18"/>
  <c r="K69" i="18"/>
  <c r="G69" i="18"/>
  <c r="C69" i="18"/>
  <c r="K19" i="46"/>
  <c r="Q69" i="18"/>
  <c r="M69" i="18"/>
  <c r="I69" i="18"/>
  <c r="E69" i="18"/>
  <c r="B69" i="18"/>
  <c r="X27" i="46"/>
  <c r="P68" i="18"/>
  <c r="L68" i="18"/>
  <c r="H68" i="18"/>
  <c r="D68" i="18"/>
  <c r="P69" i="18"/>
  <c r="L69" i="18"/>
  <c r="H69" i="18"/>
  <c r="D69" i="18"/>
  <c r="G64" i="18"/>
  <c r="O64" i="18"/>
  <c r="E64" i="18"/>
  <c r="I64" i="18"/>
  <c r="Q64" i="18"/>
  <c r="D65" i="18"/>
  <c r="H65" i="18"/>
  <c r="L65" i="18"/>
  <c r="P65" i="18"/>
  <c r="C64" i="18"/>
  <c r="K64" i="18"/>
  <c r="D64" i="18"/>
  <c r="H64" i="18"/>
  <c r="L64" i="18"/>
  <c r="P64" i="18"/>
  <c r="C65" i="18"/>
  <c r="G65" i="18"/>
  <c r="K65" i="18"/>
  <c r="O65" i="18"/>
  <c r="C36" i="26"/>
  <c r="G36" i="26"/>
  <c r="K36" i="26"/>
  <c r="Q61" i="18"/>
  <c r="O61" i="18"/>
  <c r="M61" i="18"/>
  <c r="K61" i="18"/>
  <c r="I61" i="18"/>
  <c r="G61" i="18"/>
  <c r="E61" i="18"/>
  <c r="C61" i="18"/>
  <c r="L24" i="66"/>
  <c r="C25" i="66"/>
  <c r="G25" i="66"/>
  <c r="K29" i="66"/>
  <c r="R30" i="66"/>
  <c r="D32" i="66"/>
  <c r="N34" i="66"/>
  <c r="E35" i="66"/>
  <c r="I35" i="66"/>
  <c r="M35" i="66"/>
  <c r="Q35" i="66"/>
  <c r="I24" i="66"/>
  <c r="M25" i="66"/>
  <c r="D26" i="66"/>
  <c r="H25" i="66"/>
  <c r="L26" i="66"/>
  <c r="P26" i="66"/>
  <c r="I28" i="66"/>
  <c r="Q28" i="66"/>
  <c r="D29" i="66"/>
  <c r="L34" i="66"/>
  <c r="P34" i="66"/>
  <c r="C35" i="66"/>
  <c r="G35" i="66"/>
  <c r="O34" i="66"/>
  <c r="G24" i="26"/>
  <c r="G33" i="26"/>
  <c r="E26" i="26"/>
  <c r="E35" i="26"/>
  <c r="I26" i="26"/>
  <c r="I35" i="26"/>
  <c r="M26" i="26"/>
  <c r="M35" i="26"/>
  <c r="D27" i="26"/>
  <c r="D36" i="26"/>
  <c r="H27" i="26"/>
  <c r="H36" i="26"/>
  <c r="L27" i="26"/>
  <c r="L36" i="26"/>
  <c r="P27" i="26"/>
  <c r="P36" i="26"/>
  <c r="D24" i="26"/>
  <c r="D33" i="26"/>
  <c r="L24" i="26"/>
  <c r="L33" i="26"/>
  <c r="C34" i="26"/>
  <c r="K34" i="26"/>
  <c r="E27" i="26"/>
  <c r="E36" i="26"/>
  <c r="I27" i="26"/>
  <c r="I36" i="26"/>
  <c r="M27" i="26"/>
  <c r="M36" i="26"/>
  <c r="Q27" i="26"/>
  <c r="Q36" i="26"/>
  <c r="E24" i="26"/>
  <c r="E33" i="26"/>
  <c r="I24" i="26"/>
  <c r="I33" i="26"/>
  <c r="M24" i="26"/>
  <c r="M33" i="26"/>
  <c r="Q24" i="26"/>
  <c r="Q33" i="26"/>
  <c r="D34" i="26"/>
  <c r="H34" i="26"/>
  <c r="L34" i="26"/>
  <c r="P34" i="26"/>
  <c r="C35" i="26"/>
  <c r="G35" i="26"/>
  <c r="K35" i="26"/>
  <c r="O35" i="26"/>
  <c r="C24" i="26"/>
  <c r="C33" i="26"/>
  <c r="K24" i="26"/>
  <c r="K33" i="26"/>
  <c r="O24" i="26"/>
  <c r="O33" i="26"/>
  <c r="Q26" i="26"/>
  <c r="Q35" i="26"/>
  <c r="H24" i="26"/>
  <c r="H33" i="26"/>
  <c r="P24" i="26"/>
  <c r="P33" i="26"/>
  <c r="G34" i="26"/>
  <c r="O34" i="26"/>
  <c r="E34" i="26"/>
  <c r="I34" i="26"/>
  <c r="M34" i="26"/>
  <c r="Q34" i="26"/>
  <c r="D35" i="26"/>
  <c r="H35" i="26"/>
  <c r="L35" i="26"/>
  <c r="P35" i="26"/>
  <c r="O36" i="26"/>
  <c r="B25" i="26"/>
  <c r="B23" i="26"/>
  <c r="B28" i="26"/>
  <c r="B29" i="26"/>
  <c r="J23" i="26"/>
  <c r="J25" i="26"/>
  <c r="J29" i="26"/>
  <c r="J28" i="26"/>
  <c r="R23" i="26"/>
  <c r="R25" i="26"/>
  <c r="R28" i="26"/>
  <c r="R29" i="26"/>
  <c r="G25" i="26"/>
  <c r="G29" i="26"/>
  <c r="G23" i="26"/>
  <c r="G28" i="26"/>
  <c r="B26" i="26"/>
  <c r="J26" i="26"/>
  <c r="R26" i="26"/>
  <c r="D25" i="26"/>
  <c r="D28" i="26"/>
  <c r="D23" i="26"/>
  <c r="D29" i="26"/>
  <c r="H25" i="26"/>
  <c r="H23" i="26"/>
  <c r="H28" i="26"/>
  <c r="H29" i="26"/>
  <c r="L25" i="26"/>
  <c r="L28" i="26"/>
  <c r="L23" i="26"/>
  <c r="L29" i="26"/>
  <c r="P25" i="26"/>
  <c r="P29" i="26"/>
  <c r="P23" i="26"/>
  <c r="P28" i="26"/>
  <c r="C26" i="26"/>
  <c r="G26" i="26"/>
  <c r="K26" i="26"/>
  <c r="O26" i="26"/>
  <c r="B27" i="26"/>
  <c r="F27" i="26"/>
  <c r="J27" i="26"/>
  <c r="N27" i="26"/>
  <c r="R27" i="26"/>
  <c r="F23" i="26"/>
  <c r="F25" i="26"/>
  <c r="F29" i="26"/>
  <c r="F28" i="26"/>
  <c r="N23" i="26"/>
  <c r="N25" i="26"/>
  <c r="N29" i="26"/>
  <c r="N28" i="26"/>
  <c r="C25" i="26"/>
  <c r="C29" i="26"/>
  <c r="C28" i="26"/>
  <c r="C23" i="26"/>
  <c r="K25" i="26"/>
  <c r="K29" i="26"/>
  <c r="K28" i="26"/>
  <c r="K23" i="26"/>
  <c r="O29" i="26"/>
  <c r="O25" i="26"/>
  <c r="O23" i="26"/>
  <c r="O28" i="26"/>
  <c r="F26" i="26"/>
  <c r="N26" i="26"/>
  <c r="B24" i="26"/>
  <c r="F24" i="26"/>
  <c r="J24" i="26"/>
  <c r="N24" i="26"/>
  <c r="R24" i="26"/>
  <c r="E25" i="26"/>
  <c r="E29" i="26"/>
  <c r="E28" i="26"/>
  <c r="E23" i="26"/>
  <c r="I25" i="26"/>
  <c r="I28" i="26"/>
  <c r="I23" i="26"/>
  <c r="I29" i="26"/>
  <c r="M25" i="26"/>
  <c r="M29" i="26"/>
  <c r="M28" i="26"/>
  <c r="M23" i="26"/>
  <c r="Q25" i="26"/>
  <c r="Q28" i="26"/>
  <c r="Q23" i="26"/>
  <c r="Q29" i="26"/>
  <c r="D26" i="26"/>
  <c r="H26" i="26"/>
  <c r="L26" i="26"/>
  <c r="P26" i="26"/>
  <c r="C27" i="26"/>
  <c r="G27" i="26"/>
  <c r="K27" i="26"/>
  <c r="O27" i="26"/>
  <c r="E15" i="26"/>
  <c r="I15" i="26"/>
  <c r="M15" i="26"/>
  <c r="Q15" i="26"/>
  <c r="B15" i="26"/>
  <c r="F15" i="26"/>
  <c r="J15" i="26"/>
  <c r="N15" i="26"/>
  <c r="R15" i="26"/>
  <c r="C15" i="26"/>
  <c r="G15" i="26"/>
  <c r="K15" i="26"/>
  <c r="O15" i="26"/>
  <c r="D15" i="26"/>
  <c r="H15" i="26"/>
  <c r="L15" i="26"/>
  <c r="P15" i="26"/>
  <c r="C16" i="26"/>
  <c r="G16" i="26"/>
  <c r="K16" i="26"/>
  <c r="O16" i="26"/>
  <c r="B17" i="26"/>
  <c r="J17" i="26"/>
  <c r="R17" i="26"/>
  <c r="E18" i="26"/>
  <c r="E19" i="26"/>
  <c r="M18" i="26"/>
  <c r="M19" i="26"/>
  <c r="D16" i="26"/>
  <c r="L16" i="26"/>
  <c r="C17" i="26"/>
  <c r="K17" i="26"/>
  <c r="F19" i="26"/>
  <c r="F18" i="26"/>
  <c r="R18" i="26"/>
  <c r="R19" i="26"/>
  <c r="B16" i="26"/>
  <c r="F16" i="26"/>
  <c r="J16" i="26"/>
  <c r="N16" i="26"/>
  <c r="R16" i="26"/>
  <c r="E17" i="26"/>
  <c r="I17" i="26"/>
  <c r="M17" i="26"/>
  <c r="Q17" i="26"/>
  <c r="D18" i="26"/>
  <c r="D19" i="26"/>
  <c r="H18" i="26"/>
  <c r="H19" i="26"/>
  <c r="L18" i="26"/>
  <c r="L19" i="26"/>
  <c r="P18" i="26"/>
  <c r="P19" i="26"/>
  <c r="F17" i="26"/>
  <c r="N17" i="26"/>
  <c r="I18" i="26"/>
  <c r="I19" i="26"/>
  <c r="Q18" i="26"/>
  <c r="Q19" i="26"/>
  <c r="H16" i="26"/>
  <c r="P16" i="26"/>
  <c r="G17" i="26"/>
  <c r="O17" i="26"/>
  <c r="B18" i="26"/>
  <c r="B19" i="26"/>
  <c r="J18" i="26"/>
  <c r="J19" i="26"/>
  <c r="N19" i="26"/>
  <c r="N18" i="26"/>
  <c r="E16" i="26"/>
  <c r="I16" i="26"/>
  <c r="M16" i="26"/>
  <c r="Q16" i="26"/>
  <c r="D17" i="26"/>
  <c r="H17" i="26"/>
  <c r="L17" i="26"/>
  <c r="P17" i="26"/>
  <c r="C18" i="26"/>
  <c r="C19" i="26"/>
  <c r="G18" i="26"/>
  <c r="G19" i="26"/>
  <c r="K18" i="26"/>
  <c r="K19" i="26"/>
  <c r="O18" i="26"/>
  <c r="O19" i="26"/>
  <c r="M34" i="68"/>
  <c r="D16" i="68"/>
  <c r="I16" i="68"/>
  <c r="E16" i="68"/>
  <c r="B29" i="66"/>
  <c r="M34" i="66"/>
  <c r="E26" i="66"/>
  <c r="I26" i="66"/>
  <c r="K27" i="66"/>
  <c r="K24" i="66"/>
  <c r="O24" i="66"/>
  <c r="D27" i="66"/>
  <c r="P27" i="66"/>
  <c r="E58" i="66"/>
  <c r="M58" i="66"/>
  <c r="Q58" i="66"/>
  <c r="C58" i="69"/>
  <c r="G58" i="69"/>
  <c r="K58" i="69"/>
  <c r="O58" i="69"/>
  <c r="K28" i="66"/>
  <c r="P35" i="66"/>
  <c r="L35" i="66"/>
  <c r="J35" i="66"/>
  <c r="F36" i="66"/>
  <c r="J34" i="66"/>
  <c r="C23" i="20"/>
  <c r="P23" i="20"/>
  <c r="L23" i="20"/>
  <c r="D23" i="20"/>
  <c r="I23" i="20"/>
  <c r="O23" i="20"/>
  <c r="K23" i="20"/>
  <c r="G23" i="20"/>
  <c r="E46" i="18"/>
  <c r="E63" i="18"/>
  <c r="M46" i="18"/>
  <c r="M63" i="18"/>
  <c r="E50" i="18"/>
  <c r="E67" i="18"/>
  <c r="M50" i="18"/>
  <c r="M67" i="18"/>
  <c r="I45" i="22"/>
  <c r="I62" i="22"/>
  <c r="Q45" i="22"/>
  <c r="Q62" i="22"/>
  <c r="P46" i="24"/>
  <c r="P63" i="24"/>
  <c r="J68" i="22"/>
  <c r="B68" i="22"/>
  <c r="J59" i="22"/>
  <c r="B59" i="22"/>
  <c r="C45" i="18"/>
  <c r="C62" i="18"/>
  <c r="O62" i="18"/>
  <c r="M47" i="18"/>
  <c r="M64" i="18"/>
  <c r="C66" i="18"/>
  <c r="K66" i="18"/>
  <c r="F45" i="22"/>
  <c r="F62" i="22"/>
  <c r="J45" i="22"/>
  <c r="J62" i="22"/>
  <c r="N45" i="22"/>
  <c r="N62" i="22"/>
  <c r="D47" i="22"/>
  <c r="D64" i="22"/>
  <c r="L47" i="22"/>
  <c r="L64" i="22"/>
  <c r="C65" i="22"/>
  <c r="K65" i="22"/>
  <c r="B40" i="24"/>
  <c r="B57" i="24"/>
  <c r="H42" i="24"/>
  <c r="H59" i="24"/>
  <c r="P42" i="24"/>
  <c r="P59" i="24"/>
  <c r="G60" i="24"/>
  <c r="O60" i="24"/>
  <c r="H47" i="24"/>
  <c r="H64" i="24"/>
  <c r="P47" i="24"/>
  <c r="P64" i="24"/>
  <c r="G65" i="24"/>
  <c r="O65" i="24"/>
  <c r="M68" i="22"/>
  <c r="E68" i="22"/>
  <c r="M69" i="22"/>
  <c r="E69" i="22"/>
  <c r="M59" i="22"/>
  <c r="E59" i="22"/>
  <c r="J58" i="22"/>
  <c r="B58" i="22"/>
  <c r="E39" i="18"/>
  <c r="I39" i="18"/>
  <c r="M39" i="18"/>
  <c r="Q39" i="18"/>
  <c r="D62" i="18"/>
  <c r="H62" i="18"/>
  <c r="L62" i="18"/>
  <c r="P62" i="18"/>
  <c r="C63" i="18"/>
  <c r="G63" i="18"/>
  <c r="K63" i="18"/>
  <c r="O63" i="18"/>
  <c r="E48" i="18"/>
  <c r="E65" i="18"/>
  <c r="I48" i="18"/>
  <c r="I65" i="18"/>
  <c r="M48" i="18"/>
  <c r="M65" i="18"/>
  <c r="Q48" i="18"/>
  <c r="Q65" i="18"/>
  <c r="D66" i="18"/>
  <c r="H66" i="18"/>
  <c r="L66" i="18"/>
  <c r="P66" i="18"/>
  <c r="C67" i="18"/>
  <c r="G67" i="18"/>
  <c r="I46" i="18"/>
  <c r="I63" i="18"/>
  <c r="Q46" i="18"/>
  <c r="Q63" i="18"/>
  <c r="I50" i="18"/>
  <c r="I67" i="18"/>
  <c r="Q50" i="18"/>
  <c r="Q67" i="18"/>
  <c r="I40" i="24"/>
  <c r="I57" i="24"/>
  <c r="M45" i="24"/>
  <c r="M62" i="24"/>
  <c r="L46" i="24"/>
  <c r="L63" i="24"/>
  <c r="N68" i="22"/>
  <c r="F68" i="22"/>
  <c r="N59" i="22"/>
  <c r="F59" i="22"/>
  <c r="G62" i="18"/>
  <c r="K62" i="18"/>
  <c r="G66" i="18"/>
  <c r="O66" i="18"/>
  <c r="B45" i="22"/>
  <c r="B62" i="22"/>
  <c r="H47" i="22"/>
  <c r="H64" i="22"/>
  <c r="P47" i="22"/>
  <c r="P64" i="22"/>
  <c r="G65" i="22"/>
  <c r="O65" i="22"/>
  <c r="F40" i="24"/>
  <c r="F57" i="24"/>
  <c r="J40" i="24"/>
  <c r="J57" i="24"/>
  <c r="N40" i="24"/>
  <c r="N57" i="24"/>
  <c r="D42" i="24"/>
  <c r="D59" i="24"/>
  <c r="L42" i="24"/>
  <c r="L59" i="24"/>
  <c r="C60" i="24"/>
  <c r="K60" i="24"/>
  <c r="D47" i="24"/>
  <c r="D64" i="24"/>
  <c r="L47" i="24"/>
  <c r="L64" i="24"/>
  <c r="C65" i="24"/>
  <c r="K65" i="24"/>
  <c r="Q68" i="22"/>
  <c r="I68" i="22"/>
  <c r="Q69" i="22"/>
  <c r="I69" i="22"/>
  <c r="B69" i="22"/>
  <c r="Q59" i="22"/>
  <c r="I59" i="22"/>
  <c r="N58" i="22"/>
  <c r="F58" i="22"/>
  <c r="E45" i="18"/>
  <c r="E62" i="18"/>
  <c r="I45" i="18"/>
  <c r="I62" i="18"/>
  <c r="M45" i="18"/>
  <c r="M62" i="18"/>
  <c r="Q45" i="18"/>
  <c r="Q62" i="18"/>
  <c r="D63" i="18"/>
  <c r="H63" i="18"/>
  <c r="L63" i="18"/>
  <c r="P63" i="18"/>
  <c r="E66" i="18"/>
  <c r="I66" i="18"/>
  <c r="M66" i="18"/>
  <c r="Q66" i="18"/>
  <c r="D67" i="18"/>
  <c r="H67" i="18"/>
  <c r="K67" i="18"/>
  <c r="O67" i="18"/>
  <c r="C45" i="22"/>
  <c r="C62" i="22"/>
  <c r="G45" i="22"/>
  <c r="G62" i="22"/>
  <c r="K45" i="22"/>
  <c r="K62" i="22"/>
  <c r="O45" i="22"/>
  <c r="O62" i="22"/>
  <c r="Q64" i="22"/>
  <c r="D48" i="22"/>
  <c r="D65" i="22"/>
  <c r="H48" i="22"/>
  <c r="H65" i="22"/>
  <c r="L48" i="22"/>
  <c r="L65" i="22"/>
  <c r="P48" i="22"/>
  <c r="P65" i="22"/>
  <c r="C66" i="22"/>
  <c r="G66" i="22"/>
  <c r="K66" i="22"/>
  <c r="O66" i="22"/>
  <c r="C40" i="24"/>
  <c r="C57" i="24"/>
  <c r="G40" i="24"/>
  <c r="G57" i="24"/>
  <c r="K40" i="24"/>
  <c r="K57" i="24"/>
  <c r="O40" i="24"/>
  <c r="O57" i="24"/>
  <c r="Q59" i="24"/>
  <c r="D43" i="24"/>
  <c r="D60" i="24"/>
  <c r="H43" i="24"/>
  <c r="H60" i="24"/>
  <c r="L43" i="24"/>
  <c r="L60" i="24"/>
  <c r="P43" i="24"/>
  <c r="P60" i="24"/>
  <c r="C62" i="24"/>
  <c r="G62" i="24"/>
  <c r="K62" i="24"/>
  <c r="O62" i="24"/>
  <c r="Q64" i="24"/>
  <c r="D48" i="24"/>
  <c r="D65" i="24"/>
  <c r="H48" i="24"/>
  <c r="H65" i="24"/>
  <c r="L48" i="24"/>
  <c r="L65" i="24"/>
  <c r="P48" i="24"/>
  <c r="P65" i="24"/>
  <c r="C66" i="24"/>
  <c r="G66" i="24"/>
  <c r="K66" i="24"/>
  <c r="O66" i="24"/>
  <c r="N68" i="18"/>
  <c r="J68" i="18"/>
  <c r="F68" i="18"/>
  <c r="B68" i="18"/>
  <c r="P68" i="22"/>
  <c r="L68" i="22"/>
  <c r="H68" i="22"/>
  <c r="D68" i="22"/>
  <c r="P69" i="22"/>
  <c r="L69" i="22"/>
  <c r="H69" i="22"/>
  <c r="D69" i="22"/>
  <c r="N68" i="24"/>
  <c r="J68" i="24"/>
  <c r="F68" i="24"/>
  <c r="B68" i="24"/>
  <c r="O61" i="24"/>
  <c r="K61" i="24"/>
  <c r="G61" i="24"/>
  <c r="C61" i="24"/>
  <c r="C69" i="24"/>
  <c r="O60" i="22"/>
  <c r="K60" i="22"/>
  <c r="G60" i="22"/>
  <c r="C60" i="22"/>
  <c r="P59" i="22"/>
  <c r="L59" i="22"/>
  <c r="H59" i="22"/>
  <c r="D59" i="22"/>
  <c r="Q58" i="22"/>
  <c r="M58" i="22"/>
  <c r="I58" i="22"/>
  <c r="E58" i="22"/>
  <c r="P61" i="22"/>
  <c r="N61" i="22"/>
  <c r="L61" i="22"/>
  <c r="J61" i="22"/>
  <c r="H61" i="22"/>
  <c r="F61" i="22"/>
  <c r="D61" i="22"/>
  <c r="B61" i="22"/>
  <c r="L67" i="18"/>
  <c r="P67" i="18"/>
  <c r="D45" i="22"/>
  <c r="D62" i="22"/>
  <c r="H45" i="22"/>
  <c r="H62" i="22"/>
  <c r="L45" i="22"/>
  <c r="L62" i="22"/>
  <c r="P45" i="22"/>
  <c r="P62" i="22"/>
  <c r="E65" i="22"/>
  <c r="I65" i="22"/>
  <c r="M65" i="22"/>
  <c r="Q65" i="22"/>
  <c r="D66" i="22"/>
  <c r="H66" i="22"/>
  <c r="L66" i="22"/>
  <c r="P66" i="22"/>
  <c r="D40" i="24"/>
  <c r="D57" i="24"/>
  <c r="H40" i="24"/>
  <c r="H57" i="24"/>
  <c r="L40" i="24"/>
  <c r="L57" i="24"/>
  <c r="P40" i="24"/>
  <c r="P57" i="24"/>
  <c r="E60" i="24"/>
  <c r="I60" i="24"/>
  <c r="M60" i="24"/>
  <c r="Q60" i="24"/>
  <c r="D45" i="24"/>
  <c r="D62" i="24"/>
  <c r="H45" i="24"/>
  <c r="H62" i="24"/>
  <c r="L45" i="24"/>
  <c r="L62" i="24"/>
  <c r="P45" i="24"/>
  <c r="P62" i="24"/>
  <c r="E65" i="24"/>
  <c r="I65" i="24"/>
  <c r="M65" i="24"/>
  <c r="Q65" i="24"/>
  <c r="D66" i="24"/>
  <c r="H66" i="24"/>
  <c r="L66" i="24"/>
  <c r="P66" i="24"/>
  <c r="Q68" i="18"/>
  <c r="M68" i="18"/>
  <c r="I68" i="18"/>
  <c r="E68" i="18"/>
  <c r="O68" i="22"/>
  <c r="K68" i="22"/>
  <c r="G68" i="22"/>
  <c r="C68" i="22"/>
  <c r="O69" i="22"/>
  <c r="K69" i="22"/>
  <c r="G69" i="22"/>
  <c r="C69" i="22"/>
  <c r="Q68" i="24"/>
  <c r="M68" i="24"/>
  <c r="I68" i="24"/>
  <c r="E68" i="24"/>
  <c r="N61" i="24"/>
  <c r="J61" i="24"/>
  <c r="F61" i="24"/>
  <c r="B61" i="24"/>
  <c r="N60" i="22"/>
  <c r="J60" i="22"/>
  <c r="F60" i="22"/>
  <c r="B60" i="22"/>
  <c r="O59" i="22"/>
  <c r="K59" i="22"/>
  <c r="G59" i="22"/>
  <c r="C59" i="22"/>
  <c r="P58" i="22"/>
  <c r="L58" i="22"/>
  <c r="H58" i="22"/>
  <c r="D58" i="22"/>
  <c r="P57" i="22"/>
  <c r="N57" i="22"/>
  <c r="L57" i="22"/>
  <c r="J57" i="22"/>
  <c r="H57" i="22"/>
  <c r="F57" i="22"/>
  <c r="D57" i="22"/>
  <c r="B57" i="22"/>
  <c r="P61" i="18"/>
  <c r="N61" i="18"/>
  <c r="L61" i="18"/>
  <c r="J61" i="18"/>
  <c r="H61" i="18"/>
  <c r="F61" i="18"/>
  <c r="D61" i="18"/>
  <c r="B61" i="18"/>
  <c r="C39" i="18"/>
  <c r="G39" i="18"/>
  <c r="K39" i="18"/>
  <c r="O39" i="18"/>
  <c r="C48" i="18"/>
  <c r="G48" i="18"/>
  <c r="K48" i="18"/>
  <c r="O48" i="18"/>
  <c r="B39" i="22"/>
  <c r="C46" i="18"/>
  <c r="G46" i="18"/>
  <c r="K46" i="18"/>
  <c r="O46" i="18"/>
  <c r="B47" i="18"/>
  <c r="F47" i="18"/>
  <c r="J47" i="18"/>
  <c r="N47" i="18"/>
  <c r="R47" i="18"/>
  <c r="C50" i="18"/>
  <c r="G50" i="18"/>
  <c r="K50" i="18"/>
  <c r="O50" i="18"/>
  <c r="B46" i="22"/>
  <c r="F46" i="22"/>
  <c r="J46" i="22"/>
  <c r="N46" i="22"/>
  <c r="R46" i="22"/>
  <c r="E47" i="22"/>
  <c r="I47" i="22"/>
  <c r="M47" i="22"/>
  <c r="Q47" i="22"/>
  <c r="B50" i="22"/>
  <c r="F50" i="22"/>
  <c r="J50" i="22"/>
  <c r="N50" i="22"/>
  <c r="R50" i="22"/>
  <c r="B41" i="24"/>
  <c r="F41" i="24"/>
  <c r="J41" i="24"/>
  <c r="N41" i="24"/>
  <c r="R41" i="24"/>
  <c r="E42" i="24"/>
  <c r="I42" i="24"/>
  <c r="M42" i="24"/>
  <c r="Q42" i="24"/>
  <c r="B46" i="24"/>
  <c r="F46" i="24"/>
  <c r="J46" i="24"/>
  <c r="N46" i="24"/>
  <c r="R46" i="24"/>
  <c r="E47" i="24"/>
  <c r="I47" i="24"/>
  <c r="M47" i="24"/>
  <c r="Q47" i="24"/>
  <c r="B50" i="24"/>
  <c r="J50" i="24"/>
  <c r="N50" i="24"/>
  <c r="R50" i="24"/>
  <c r="P51" i="22"/>
  <c r="L51" i="22"/>
  <c r="H51" i="22"/>
  <c r="D51" i="22"/>
  <c r="P52" i="22"/>
  <c r="L52" i="22"/>
  <c r="H52" i="22"/>
  <c r="D52" i="22"/>
  <c r="R51" i="24"/>
  <c r="N51" i="24"/>
  <c r="J51" i="24"/>
  <c r="F51" i="24"/>
  <c r="B51" i="24"/>
  <c r="R44" i="22"/>
  <c r="P44" i="22"/>
  <c r="N44" i="22"/>
  <c r="L44" i="22"/>
  <c r="J44" i="22"/>
  <c r="H44" i="22"/>
  <c r="F44" i="22"/>
  <c r="D44" i="22"/>
  <c r="B44" i="22"/>
  <c r="E46" i="22"/>
  <c r="I46" i="22"/>
  <c r="M46" i="22"/>
  <c r="Q46" i="22"/>
  <c r="E50" i="22"/>
  <c r="I50" i="22"/>
  <c r="M50" i="22"/>
  <c r="Q50" i="22"/>
  <c r="E41" i="24"/>
  <c r="I41" i="24"/>
  <c r="M41" i="24"/>
  <c r="Q41" i="24"/>
  <c r="E46" i="24"/>
  <c r="I46" i="24"/>
  <c r="M46" i="24"/>
  <c r="Q46" i="24"/>
  <c r="E50" i="24"/>
  <c r="I50" i="24"/>
  <c r="M50" i="24"/>
  <c r="Q50" i="24"/>
  <c r="Q51" i="22"/>
  <c r="M51" i="22"/>
  <c r="I51" i="22"/>
  <c r="E51" i="22"/>
  <c r="Q52" i="22"/>
  <c r="M52" i="22"/>
  <c r="I52" i="22"/>
  <c r="E52" i="22"/>
  <c r="P44" i="24"/>
  <c r="L44" i="24"/>
  <c r="H44" i="24"/>
  <c r="D44" i="24"/>
  <c r="P52" i="24"/>
  <c r="L52" i="24"/>
  <c r="H52" i="24"/>
  <c r="D52" i="24"/>
  <c r="P43" i="22"/>
  <c r="L43" i="22"/>
  <c r="H43" i="22"/>
  <c r="D43" i="22"/>
  <c r="Q42" i="22"/>
  <c r="M42" i="22"/>
  <c r="I42" i="22"/>
  <c r="E42" i="22"/>
  <c r="Q40" i="22"/>
  <c r="M40" i="22"/>
  <c r="I40" i="22"/>
  <c r="E40" i="22"/>
  <c r="R51" i="18"/>
  <c r="N51" i="18"/>
  <c r="J51" i="18"/>
  <c r="F51" i="18"/>
  <c r="B51" i="18"/>
  <c r="N52" i="18"/>
  <c r="J52" i="18"/>
  <c r="F52" i="18"/>
  <c r="R52" i="18"/>
  <c r="Q41" i="22"/>
  <c r="M41" i="22"/>
  <c r="I41" i="22"/>
  <c r="E41" i="22"/>
  <c r="E39" i="22"/>
  <c r="I39" i="22"/>
  <c r="M39" i="22"/>
  <c r="Q39" i="22"/>
  <c r="E48" i="22"/>
  <c r="I48" i="22"/>
  <c r="M48" i="22"/>
  <c r="Q48" i="22"/>
  <c r="E39" i="24"/>
  <c r="I39" i="24"/>
  <c r="M39" i="24"/>
  <c r="Q39" i="24"/>
  <c r="E43" i="24"/>
  <c r="I43" i="24"/>
  <c r="M43" i="24"/>
  <c r="Q43" i="24"/>
  <c r="E48" i="24"/>
  <c r="I48" i="24"/>
  <c r="M48" i="24"/>
  <c r="Q48" i="24"/>
  <c r="D28" i="18"/>
  <c r="D45" i="18"/>
  <c r="H28" i="18"/>
  <c r="H45" i="18"/>
  <c r="L28" i="18"/>
  <c r="L45" i="18"/>
  <c r="P28" i="18"/>
  <c r="P45" i="18"/>
  <c r="D49" i="18"/>
  <c r="D53" i="18"/>
  <c r="H49" i="18"/>
  <c r="H53" i="18"/>
  <c r="L49" i="18"/>
  <c r="L53" i="18"/>
  <c r="P53" i="18"/>
  <c r="P49" i="18"/>
  <c r="C49" i="22"/>
  <c r="C53" i="22"/>
  <c r="K49" i="22"/>
  <c r="K53" i="22"/>
  <c r="C28" i="24"/>
  <c r="C45" i="24"/>
  <c r="O28" i="24"/>
  <c r="O45" i="24"/>
  <c r="B28" i="18"/>
  <c r="B45" i="18"/>
  <c r="F28" i="18"/>
  <c r="F45" i="18"/>
  <c r="J28" i="18"/>
  <c r="J45" i="18"/>
  <c r="N28" i="18"/>
  <c r="N45" i="18"/>
  <c r="R28" i="18"/>
  <c r="R45" i="18"/>
  <c r="D47" i="18"/>
  <c r="H47" i="18"/>
  <c r="L47" i="18"/>
  <c r="P47" i="18"/>
  <c r="B49" i="18"/>
  <c r="B53" i="18"/>
  <c r="F49" i="18"/>
  <c r="F53" i="18"/>
  <c r="J49" i="18"/>
  <c r="J53" i="18"/>
  <c r="N49" i="18"/>
  <c r="N53" i="18"/>
  <c r="R49" i="18"/>
  <c r="R53" i="18"/>
  <c r="D39" i="18"/>
  <c r="H39" i="18"/>
  <c r="L56" i="18"/>
  <c r="L39" i="18"/>
  <c r="P39" i="18"/>
  <c r="G28" i="18"/>
  <c r="G45" i="18"/>
  <c r="K28" i="18"/>
  <c r="K45" i="18"/>
  <c r="O28" i="18"/>
  <c r="O45" i="18"/>
  <c r="B46" i="18"/>
  <c r="F46" i="18"/>
  <c r="J46" i="18"/>
  <c r="N46" i="18"/>
  <c r="R29" i="18"/>
  <c r="R46" i="18"/>
  <c r="E30" i="18"/>
  <c r="E47" i="18"/>
  <c r="I30" i="18"/>
  <c r="I47" i="18"/>
  <c r="Q30" i="18"/>
  <c r="Q47" i="18"/>
  <c r="D31" i="18"/>
  <c r="D48" i="18"/>
  <c r="H31" i="18"/>
  <c r="H48" i="18"/>
  <c r="L31" i="18"/>
  <c r="L48" i="18"/>
  <c r="P31" i="18"/>
  <c r="P48" i="18"/>
  <c r="C32" i="18"/>
  <c r="C49" i="18"/>
  <c r="C53" i="18"/>
  <c r="G32" i="18"/>
  <c r="G49" i="18"/>
  <c r="G53" i="18"/>
  <c r="K32" i="18"/>
  <c r="K49" i="18"/>
  <c r="K53" i="18"/>
  <c r="O32" i="18"/>
  <c r="O49" i="18"/>
  <c r="O53" i="18"/>
  <c r="B33" i="18"/>
  <c r="B50" i="18"/>
  <c r="F33" i="18"/>
  <c r="F50" i="18"/>
  <c r="J33" i="18"/>
  <c r="J50" i="18"/>
  <c r="N33" i="18"/>
  <c r="N50" i="18"/>
  <c r="R33" i="18"/>
  <c r="R50" i="18"/>
  <c r="C39" i="22"/>
  <c r="G39" i="22"/>
  <c r="K39" i="22"/>
  <c r="O39" i="22"/>
  <c r="C48" i="22"/>
  <c r="G48" i="22"/>
  <c r="K48" i="22"/>
  <c r="O48" i="22"/>
  <c r="B49" i="22"/>
  <c r="B53" i="22"/>
  <c r="F49" i="22"/>
  <c r="F53" i="22"/>
  <c r="J49" i="22"/>
  <c r="J53" i="22"/>
  <c r="N53" i="22"/>
  <c r="N49" i="22"/>
  <c r="R49" i="22"/>
  <c r="R53" i="22"/>
  <c r="C39" i="24"/>
  <c r="G39" i="24"/>
  <c r="K39" i="24"/>
  <c r="O39" i="24"/>
  <c r="C43" i="24"/>
  <c r="G43" i="24"/>
  <c r="K43" i="24"/>
  <c r="O43" i="24"/>
  <c r="B28" i="24"/>
  <c r="B45" i="24"/>
  <c r="F28" i="24"/>
  <c r="F45" i="24"/>
  <c r="J28" i="24"/>
  <c r="J45" i="24"/>
  <c r="N28" i="24"/>
  <c r="N45" i="24"/>
  <c r="R28" i="24"/>
  <c r="R45" i="24"/>
  <c r="C48" i="24"/>
  <c r="G48" i="24"/>
  <c r="K48" i="24"/>
  <c r="O48" i="24"/>
  <c r="B49" i="24"/>
  <c r="F49" i="24"/>
  <c r="J49" i="24"/>
  <c r="N49" i="24"/>
  <c r="R49" i="24"/>
  <c r="R53" i="24"/>
  <c r="O51" i="18"/>
  <c r="K51" i="18"/>
  <c r="G51" i="18"/>
  <c r="C51" i="18"/>
  <c r="O52" i="18"/>
  <c r="K52" i="18"/>
  <c r="G52" i="18"/>
  <c r="C52" i="18"/>
  <c r="B52" i="22"/>
  <c r="O51" i="24"/>
  <c r="K51" i="24"/>
  <c r="G51" i="24"/>
  <c r="C51" i="24"/>
  <c r="R24" i="22"/>
  <c r="R41" i="22"/>
  <c r="N24" i="22"/>
  <c r="N41" i="22"/>
  <c r="J24" i="22"/>
  <c r="J41" i="22"/>
  <c r="F24" i="22"/>
  <c r="F41" i="22"/>
  <c r="B24" i="22"/>
  <c r="B41" i="22"/>
  <c r="O40" i="22"/>
  <c r="K40" i="22"/>
  <c r="G40" i="22"/>
  <c r="C40" i="22"/>
  <c r="Q44" i="18"/>
  <c r="O44" i="18"/>
  <c r="M44" i="18"/>
  <c r="K44" i="18"/>
  <c r="I44" i="18"/>
  <c r="G44" i="18"/>
  <c r="E44" i="18"/>
  <c r="C44" i="18"/>
  <c r="G49" i="22"/>
  <c r="G53" i="22"/>
  <c r="O49" i="22"/>
  <c r="O53" i="22"/>
  <c r="G28" i="24"/>
  <c r="G45" i="24"/>
  <c r="K28" i="24"/>
  <c r="K45" i="24"/>
  <c r="C49" i="24"/>
  <c r="G49" i="24"/>
  <c r="K49" i="24"/>
  <c r="O49" i="24"/>
  <c r="F50" i="24"/>
  <c r="O44" i="24"/>
  <c r="K44" i="24"/>
  <c r="G44" i="24"/>
  <c r="C44" i="24"/>
  <c r="O52" i="24"/>
  <c r="K52" i="24"/>
  <c r="G52" i="24"/>
  <c r="C52" i="24"/>
  <c r="O26" i="22"/>
  <c r="O43" i="22"/>
  <c r="K26" i="22"/>
  <c r="K43" i="22"/>
  <c r="G26" i="22"/>
  <c r="G43" i="22"/>
  <c r="C26" i="22"/>
  <c r="C43" i="22"/>
  <c r="P25" i="22"/>
  <c r="P42" i="22"/>
  <c r="L25" i="22"/>
  <c r="L42" i="22"/>
  <c r="H25" i="22"/>
  <c r="H42" i="22"/>
  <c r="D25" i="22"/>
  <c r="D42" i="22"/>
  <c r="B39" i="18"/>
  <c r="F39" i="18"/>
  <c r="J39" i="18"/>
  <c r="N56" i="18"/>
  <c r="N39" i="18"/>
  <c r="R39" i="18"/>
  <c r="D46" i="18"/>
  <c r="H46" i="18"/>
  <c r="L46" i="18"/>
  <c r="P46" i="18"/>
  <c r="C47" i="18"/>
  <c r="G47" i="18"/>
  <c r="K47" i="18"/>
  <c r="O47" i="18"/>
  <c r="B48" i="18"/>
  <c r="F48" i="18"/>
  <c r="J48" i="18"/>
  <c r="N48" i="18"/>
  <c r="R48" i="18"/>
  <c r="E49" i="18"/>
  <c r="E53" i="18"/>
  <c r="I49" i="18"/>
  <c r="I53" i="18"/>
  <c r="M49" i="18"/>
  <c r="M53" i="18"/>
  <c r="Q49" i="18"/>
  <c r="Q53" i="18"/>
  <c r="D50" i="18"/>
  <c r="H50" i="18"/>
  <c r="L50" i="18"/>
  <c r="P50" i="18"/>
  <c r="C46" i="22"/>
  <c r="F39" i="22"/>
  <c r="J39" i="22"/>
  <c r="N39" i="22"/>
  <c r="K56" i="22"/>
  <c r="R39" i="22"/>
  <c r="E28" i="22"/>
  <c r="E45" i="22"/>
  <c r="M28" i="22"/>
  <c r="M45" i="22"/>
  <c r="D29" i="22"/>
  <c r="D46" i="22"/>
  <c r="H29" i="22"/>
  <c r="H46" i="22"/>
  <c r="L29" i="22"/>
  <c r="L46" i="22"/>
  <c r="P29" i="22"/>
  <c r="P46" i="22"/>
  <c r="C30" i="22"/>
  <c r="C47" i="22"/>
  <c r="G30" i="22"/>
  <c r="G47" i="22"/>
  <c r="K30" i="22"/>
  <c r="K47" i="22"/>
  <c r="O30" i="22"/>
  <c r="O47" i="22"/>
  <c r="B48" i="22"/>
  <c r="F31" i="22"/>
  <c r="F48" i="22"/>
  <c r="J31" i="22"/>
  <c r="J48" i="22"/>
  <c r="N31" i="22"/>
  <c r="N48" i="22"/>
  <c r="R48" i="22"/>
  <c r="E32" i="22"/>
  <c r="E49" i="22"/>
  <c r="E53" i="22"/>
  <c r="I32" i="22"/>
  <c r="I49" i="22"/>
  <c r="I53" i="22"/>
  <c r="M32" i="22"/>
  <c r="M49" i="22"/>
  <c r="M53" i="22"/>
  <c r="Q32" i="22"/>
  <c r="Q49" i="22"/>
  <c r="Q53" i="22"/>
  <c r="D50" i="22"/>
  <c r="H33" i="22"/>
  <c r="H50" i="22"/>
  <c r="L33" i="22"/>
  <c r="L50" i="22"/>
  <c r="P33" i="22"/>
  <c r="P50" i="22"/>
  <c r="B39" i="24"/>
  <c r="F56" i="24"/>
  <c r="F39" i="24"/>
  <c r="J56" i="24"/>
  <c r="J39" i="24"/>
  <c r="N56" i="24"/>
  <c r="N39" i="24"/>
  <c r="R39" i="24"/>
  <c r="E23" i="24"/>
  <c r="E40" i="24"/>
  <c r="M23" i="24"/>
  <c r="M40" i="24"/>
  <c r="Q23" i="24"/>
  <c r="Q40" i="24"/>
  <c r="D24" i="24"/>
  <c r="D41" i="24"/>
  <c r="H24" i="24"/>
  <c r="H41" i="24"/>
  <c r="L24" i="24"/>
  <c r="L41" i="24"/>
  <c r="P24" i="24"/>
  <c r="P41" i="24"/>
  <c r="C25" i="24"/>
  <c r="C42" i="24"/>
  <c r="G25" i="24"/>
  <c r="G42" i="24"/>
  <c r="K25" i="24"/>
  <c r="K42" i="24"/>
  <c r="O42" i="24"/>
  <c r="B26" i="24"/>
  <c r="B43" i="24"/>
  <c r="F26" i="24"/>
  <c r="F43" i="24"/>
  <c r="J26" i="24"/>
  <c r="J43" i="24"/>
  <c r="N26" i="24"/>
  <c r="N43" i="24"/>
  <c r="R26" i="24"/>
  <c r="R43" i="24"/>
  <c r="E28" i="24"/>
  <c r="E45" i="24"/>
  <c r="I28" i="24"/>
  <c r="I45" i="24"/>
  <c r="Q28" i="24"/>
  <c r="Q45" i="24"/>
  <c r="D29" i="24"/>
  <c r="D46" i="24"/>
  <c r="H29" i="24"/>
  <c r="H46" i="24"/>
  <c r="C30" i="24"/>
  <c r="C47" i="24"/>
  <c r="G47" i="24"/>
  <c r="K30" i="24"/>
  <c r="K47" i="24"/>
  <c r="O30" i="24"/>
  <c r="O47" i="24"/>
  <c r="B48" i="24"/>
  <c r="F31" i="24"/>
  <c r="F48" i="24"/>
  <c r="J31" i="24"/>
  <c r="J48" i="24"/>
  <c r="N31" i="24"/>
  <c r="N48" i="24"/>
  <c r="R31" i="24"/>
  <c r="R48" i="24"/>
  <c r="E32" i="24"/>
  <c r="E49" i="24"/>
  <c r="I32" i="24"/>
  <c r="I49" i="24"/>
  <c r="M32" i="24"/>
  <c r="M49" i="24"/>
  <c r="Q32" i="24"/>
  <c r="Q49" i="24"/>
  <c r="D33" i="24"/>
  <c r="D50" i="24"/>
  <c r="H33" i="24"/>
  <c r="H50" i="24"/>
  <c r="L50" i="24"/>
  <c r="P33" i="24"/>
  <c r="P50" i="24"/>
  <c r="P51" i="18"/>
  <c r="L51" i="18"/>
  <c r="H51" i="18"/>
  <c r="D51" i="18"/>
  <c r="P52" i="18"/>
  <c r="L52" i="18"/>
  <c r="H52" i="18"/>
  <c r="D52" i="18"/>
  <c r="R51" i="22"/>
  <c r="N51" i="22"/>
  <c r="J51" i="22"/>
  <c r="F51" i="22"/>
  <c r="B51" i="22"/>
  <c r="N52" i="22"/>
  <c r="J52" i="22"/>
  <c r="F52" i="22"/>
  <c r="R52" i="22"/>
  <c r="P51" i="24"/>
  <c r="L51" i="24"/>
  <c r="H51" i="24"/>
  <c r="D51" i="24"/>
  <c r="Q44" i="24"/>
  <c r="M27" i="24"/>
  <c r="M44" i="24"/>
  <c r="I44" i="24"/>
  <c r="E27" i="24"/>
  <c r="E44" i="24"/>
  <c r="Q52" i="24"/>
  <c r="M52" i="24"/>
  <c r="I52" i="24"/>
  <c r="E52" i="24"/>
  <c r="B52" i="24"/>
  <c r="Q26" i="22"/>
  <c r="Q43" i="22"/>
  <c r="M26" i="22"/>
  <c r="M43" i="22"/>
  <c r="I26" i="22"/>
  <c r="I43" i="22"/>
  <c r="E26" i="22"/>
  <c r="E43" i="22"/>
  <c r="R25" i="22"/>
  <c r="R42" i="22"/>
  <c r="N25" i="22"/>
  <c r="N42" i="22"/>
  <c r="J25" i="22"/>
  <c r="J42" i="22"/>
  <c r="F25" i="22"/>
  <c r="F42" i="22"/>
  <c r="B25" i="22"/>
  <c r="B42" i="22"/>
  <c r="O24" i="22"/>
  <c r="O41" i="22"/>
  <c r="K24" i="22"/>
  <c r="K41" i="22"/>
  <c r="G24" i="22"/>
  <c r="G41" i="22"/>
  <c r="C24" i="22"/>
  <c r="C41" i="22"/>
  <c r="Q44" i="22"/>
  <c r="O27" i="22"/>
  <c r="O44" i="22"/>
  <c r="M44" i="22"/>
  <c r="K44" i="22"/>
  <c r="I44" i="22"/>
  <c r="G27" i="22"/>
  <c r="G44" i="22"/>
  <c r="E44" i="22"/>
  <c r="C44" i="22"/>
  <c r="R26" i="18"/>
  <c r="N26" i="18"/>
  <c r="J26" i="18"/>
  <c r="F26" i="18"/>
  <c r="B26" i="18"/>
  <c r="O25" i="18"/>
  <c r="K25" i="18"/>
  <c r="C25" i="18"/>
  <c r="P24" i="18"/>
  <c r="L24" i="18"/>
  <c r="H24" i="18"/>
  <c r="D24" i="18"/>
  <c r="G46" i="22"/>
  <c r="K46" i="22"/>
  <c r="O46" i="22"/>
  <c r="B47" i="22"/>
  <c r="F47" i="22"/>
  <c r="J47" i="22"/>
  <c r="N47" i="22"/>
  <c r="R47" i="22"/>
  <c r="D49" i="22"/>
  <c r="D53" i="22"/>
  <c r="H49" i="22"/>
  <c r="H53" i="22"/>
  <c r="L49" i="22"/>
  <c r="L53" i="22"/>
  <c r="P49" i="22"/>
  <c r="P53" i="22"/>
  <c r="C50" i="22"/>
  <c r="G50" i="22"/>
  <c r="K50" i="22"/>
  <c r="O50" i="22"/>
  <c r="C41" i="24"/>
  <c r="G41" i="24"/>
  <c r="K41" i="24"/>
  <c r="O41" i="24"/>
  <c r="B42" i="24"/>
  <c r="F42" i="24"/>
  <c r="J42" i="24"/>
  <c r="N42" i="24"/>
  <c r="R42" i="24"/>
  <c r="C46" i="24"/>
  <c r="G46" i="24"/>
  <c r="K46" i="24"/>
  <c r="O46" i="24"/>
  <c r="B47" i="24"/>
  <c r="F47" i="24"/>
  <c r="J47" i="24"/>
  <c r="N47" i="24"/>
  <c r="R47" i="24"/>
  <c r="D49" i="24"/>
  <c r="H49" i="24"/>
  <c r="L49" i="24"/>
  <c r="P49" i="24"/>
  <c r="C50" i="24"/>
  <c r="G50" i="24"/>
  <c r="K50" i="24"/>
  <c r="O50" i="24"/>
  <c r="Q51" i="18"/>
  <c r="M51" i="18"/>
  <c r="I51" i="18"/>
  <c r="E51" i="18"/>
  <c r="Q52" i="18"/>
  <c r="M52" i="18"/>
  <c r="I52" i="18"/>
  <c r="E52" i="18"/>
  <c r="B52" i="18"/>
  <c r="O51" i="22"/>
  <c r="K51" i="22"/>
  <c r="G51" i="22"/>
  <c r="C51" i="22"/>
  <c r="O52" i="22"/>
  <c r="K52" i="22"/>
  <c r="G52" i="22"/>
  <c r="C52" i="22"/>
  <c r="Q51" i="24"/>
  <c r="M51" i="24"/>
  <c r="I51" i="24"/>
  <c r="E51" i="24"/>
  <c r="R44" i="24"/>
  <c r="N44" i="24"/>
  <c r="J44" i="24"/>
  <c r="F44" i="24"/>
  <c r="B44" i="24"/>
  <c r="N52" i="24"/>
  <c r="J52" i="24"/>
  <c r="F52" i="24"/>
  <c r="R52" i="24"/>
  <c r="R43" i="22"/>
  <c r="N43" i="22"/>
  <c r="J43" i="22"/>
  <c r="F43" i="22"/>
  <c r="B43" i="22"/>
  <c r="O42" i="22"/>
  <c r="K42" i="22"/>
  <c r="G42" i="22"/>
  <c r="C42" i="22"/>
  <c r="P24" i="22"/>
  <c r="P41" i="22"/>
  <c r="L24" i="22"/>
  <c r="L41" i="22"/>
  <c r="H24" i="22"/>
  <c r="H41" i="22"/>
  <c r="D24" i="22"/>
  <c r="D41" i="22"/>
  <c r="R40" i="22"/>
  <c r="P40" i="22"/>
  <c r="N40" i="22"/>
  <c r="L40" i="22"/>
  <c r="J40" i="22"/>
  <c r="H40" i="22"/>
  <c r="F40" i="22"/>
  <c r="D40" i="22"/>
  <c r="B40" i="22"/>
  <c r="R44" i="18"/>
  <c r="P44" i="18"/>
  <c r="N44" i="18"/>
  <c r="L44" i="18"/>
  <c r="J44" i="18"/>
  <c r="H44" i="18"/>
  <c r="F44" i="18"/>
  <c r="D44" i="18"/>
  <c r="B44" i="18"/>
  <c r="P34" i="18"/>
  <c r="L34" i="18"/>
  <c r="H34" i="18"/>
  <c r="D34" i="18"/>
  <c r="N34" i="22"/>
  <c r="J34" i="22"/>
  <c r="B34" i="22"/>
  <c r="E23" i="18"/>
  <c r="J28" i="22"/>
  <c r="R28" i="22"/>
  <c r="O34" i="24"/>
  <c r="K34" i="24"/>
  <c r="G34" i="24"/>
  <c r="C34" i="24"/>
  <c r="P27" i="24"/>
  <c r="D27" i="24"/>
  <c r="P26" i="22"/>
  <c r="L26" i="22"/>
  <c r="H26" i="22"/>
  <c r="D26" i="22"/>
  <c r="Q25" i="22"/>
  <c r="M25" i="22"/>
  <c r="I25" i="22"/>
  <c r="E25" i="22"/>
  <c r="Q26" i="18"/>
  <c r="N25" i="18"/>
  <c r="J25" i="18"/>
  <c r="F25" i="18"/>
  <c r="B25" i="18"/>
  <c r="O24" i="18"/>
  <c r="O27" i="18"/>
  <c r="D28" i="22"/>
  <c r="H28" i="22"/>
  <c r="L28" i="22"/>
  <c r="P28" i="22"/>
  <c r="Q24" i="18"/>
  <c r="M24" i="18"/>
  <c r="I24" i="18"/>
  <c r="E24" i="18"/>
  <c r="F29" i="18"/>
  <c r="J29" i="18"/>
  <c r="N29" i="18"/>
  <c r="M30" i="18"/>
  <c r="Q28" i="22"/>
  <c r="B31" i="22"/>
  <c r="D33" i="22"/>
  <c r="M28" i="24"/>
  <c r="L29" i="24"/>
  <c r="P29" i="24"/>
  <c r="L35" i="18"/>
  <c r="L36" i="18"/>
  <c r="H35" i="18"/>
  <c r="H36" i="18"/>
  <c r="R34" i="22"/>
  <c r="F34" i="22"/>
  <c r="N35" i="22"/>
  <c r="N36" i="22"/>
  <c r="F35" i="22"/>
  <c r="F36" i="22"/>
  <c r="P34" i="24"/>
  <c r="H34" i="24"/>
  <c r="I27" i="24"/>
  <c r="Q35" i="24"/>
  <c r="I35" i="24"/>
  <c r="E35" i="24"/>
  <c r="Q27" i="22"/>
  <c r="M27" i="22"/>
  <c r="K27" i="22"/>
  <c r="I27" i="22"/>
  <c r="C27" i="22"/>
  <c r="G25" i="18"/>
  <c r="C29" i="18"/>
  <c r="G29" i="18"/>
  <c r="K29" i="18"/>
  <c r="O29" i="18"/>
  <c r="B30" i="18"/>
  <c r="F30" i="18"/>
  <c r="J30" i="18"/>
  <c r="N30" i="18"/>
  <c r="R30" i="18"/>
  <c r="E31" i="18"/>
  <c r="C28" i="18"/>
  <c r="B29" i="18"/>
  <c r="I28" i="22"/>
  <c r="R31" i="22"/>
  <c r="O25" i="24"/>
  <c r="G30" i="24"/>
  <c r="B31" i="24"/>
  <c r="L33" i="24"/>
  <c r="P35" i="18"/>
  <c r="P36" i="18"/>
  <c r="D35" i="18"/>
  <c r="D36" i="18"/>
  <c r="J35" i="22"/>
  <c r="J36" i="22"/>
  <c r="R35" i="22"/>
  <c r="R36" i="22"/>
  <c r="L34" i="24"/>
  <c r="D34" i="24"/>
  <c r="Q27" i="24"/>
  <c r="M35" i="24"/>
  <c r="B35" i="24"/>
  <c r="E27" i="22"/>
  <c r="I31" i="18"/>
  <c r="Q31" i="18"/>
  <c r="H32" i="18"/>
  <c r="P32" i="18"/>
  <c r="G33" i="18"/>
  <c r="O33" i="18"/>
  <c r="F28" i="22"/>
  <c r="I29" i="22"/>
  <c r="Q29" i="22"/>
  <c r="H30" i="22"/>
  <c r="P30" i="22"/>
  <c r="G31" i="22"/>
  <c r="O31" i="22"/>
  <c r="F32" i="22"/>
  <c r="R32" i="22"/>
  <c r="I33" i="22"/>
  <c r="Q33" i="22"/>
  <c r="O56" i="24"/>
  <c r="I24" i="24"/>
  <c r="Q24" i="24"/>
  <c r="H25" i="24"/>
  <c r="P25" i="24"/>
  <c r="G26" i="24"/>
  <c r="I29" i="24"/>
  <c r="Q29" i="24"/>
  <c r="L30" i="24"/>
  <c r="C31" i="24"/>
  <c r="K31" i="24"/>
  <c r="B32" i="24"/>
  <c r="F32" i="24"/>
  <c r="N32" i="24"/>
  <c r="E33" i="24"/>
  <c r="Q33" i="24"/>
  <c r="K34" i="18"/>
  <c r="C34" i="18"/>
  <c r="O35" i="18"/>
  <c r="O36" i="18"/>
  <c r="G35" i="18"/>
  <c r="G36" i="18"/>
  <c r="Q34" i="22"/>
  <c r="E34" i="22"/>
  <c r="M35" i="22"/>
  <c r="M36" i="22"/>
  <c r="E35" i="22"/>
  <c r="E36" i="22"/>
  <c r="L27" i="24"/>
  <c r="H27" i="24"/>
  <c r="P35" i="24"/>
  <c r="H35" i="24"/>
  <c r="I26" i="18"/>
  <c r="G24" i="18"/>
  <c r="I27" i="18"/>
  <c r="E27" i="18"/>
  <c r="E28" i="18"/>
  <c r="I28" i="18"/>
  <c r="M28" i="18"/>
  <c r="Q28" i="18"/>
  <c r="D29" i="18"/>
  <c r="H29" i="18"/>
  <c r="L29" i="18"/>
  <c r="P29" i="18"/>
  <c r="C30" i="18"/>
  <c r="G30" i="18"/>
  <c r="K30" i="18"/>
  <c r="O30" i="18"/>
  <c r="B31" i="18"/>
  <c r="F31" i="18"/>
  <c r="J31" i="18"/>
  <c r="N31" i="18"/>
  <c r="R31" i="18"/>
  <c r="E32" i="18"/>
  <c r="I32" i="18"/>
  <c r="M32" i="18"/>
  <c r="Q32" i="18"/>
  <c r="D33" i="18"/>
  <c r="H33" i="18"/>
  <c r="L33" i="18"/>
  <c r="P33" i="18"/>
  <c r="C28" i="22"/>
  <c r="G28" i="22"/>
  <c r="K28" i="22"/>
  <c r="O28" i="22"/>
  <c r="B29" i="22"/>
  <c r="F29" i="22"/>
  <c r="J29" i="22"/>
  <c r="N29" i="22"/>
  <c r="R29" i="22"/>
  <c r="E30" i="22"/>
  <c r="I30" i="22"/>
  <c r="M30" i="22"/>
  <c r="Q30" i="22"/>
  <c r="D31" i="22"/>
  <c r="H31" i="22"/>
  <c r="L31" i="22"/>
  <c r="P31" i="22"/>
  <c r="C32" i="22"/>
  <c r="G32" i="22"/>
  <c r="K32" i="22"/>
  <c r="O32" i="22"/>
  <c r="B33" i="22"/>
  <c r="F33" i="22"/>
  <c r="J33" i="22"/>
  <c r="N33" i="22"/>
  <c r="R33" i="22"/>
  <c r="B24" i="24"/>
  <c r="F24" i="24"/>
  <c r="J24" i="24"/>
  <c r="N24" i="24"/>
  <c r="R24" i="24"/>
  <c r="E25" i="24"/>
  <c r="I25" i="24"/>
  <c r="M25" i="24"/>
  <c r="Q25" i="24"/>
  <c r="D26" i="24"/>
  <c r="H26" i="24"/>
  <c r="L26" i="24"/>
  <c r="P26" i="24"/>
  <c r="B29" i="24"/>
  <c r="F29" i="24"/>
  <c r="J29" i="24"/>
  <c r="N29" i="24"/>
  <c r="R29" i="24"/>
  <c r="E30" i="24"/>
  <c r="I30" i="24"/>
  <c r="M30" i="24"/>
  <c r="Q30" i="24"/>
  <c r="D31" i="24"/>
  <c r="H31" i="24"/>
  <c r="L31" i="24"/>
  <c r="P31" i="24"/>
  <c r="C32" i="24"/>
  <c r="G32" i="24"/>
  <c r="K32" i="24"/>
  <c r="O32" i="24"/>
  <c r="B33" i="24"/>
  <c r="F33" i="24"/>
  <c r="J33" i="24"/>
  <c r="N33" i="24"/>
  <c r="R33" i="24"/>
  <c r="R34" i="18"/>
  <c r="N34" i="18"/>
  <c r="J34" i="18"/>
  <c r="F34" i="18"/>
  <c r="B34" i="18"/>
  <c r="N35" i="18"/>
  <c r="N36" i="18"/>
  <c r="J35" i="18"/>
  <c r="J36" i="18"/>
  <c r="F35" i="18"/>
  <c r="F36" i="18"/>
  <c r="R35" i="18"/>
  <c r="R36" i="18"/>
  <c r="P34" i="22"/>
  <c r="L34" i="22"/>
  <c r="H34" i="22"/>
  <c r="D34" i="22"/>
  <c r="P35" i="22"/>
  <c r="P36" i="22"/>
  <c r="L35" i="22"/>
  <c r="L36" i="22"/>
  <c r="H35" i="22"/>
  <c r="H36" i="22"/>
  <c r="D35" i="22"/>
  <c r="D36" i="22"/>
  <c r="R34" i="24"/>
  <c r="N34" i="24"/>
  <c r="J34" i="24"/>
  <c r="F34" i="24"/>
  <c r="B34" i="24"/>
  <c r="O27" i="24"/>
  <c r="K27" i="24"/>
  <c r="G27" i="24"/>
  <c r="C27" i="24"/>
  <c r="O35" i="24"/>
  <c r="K35" i="24"/>
  <c r="G35" i="24"/>
  <c r="C35" i="24"/>
  <c r="Q24" i="22"/>
  <c r="M24" i="22"/>
  <c r="I24" i="22"/>
  <c r="E24" i="22"/>
  <c r="R27" i="22"/>
  <c r="P27" i="22"/>
  <c r="N27" i="22"/>
  <c r="L27" i="22"/>
  <c r="J27" i="22"/>
  <c r="H27" i="22"/>
  <c r="F27" i="22"/>
  <c r="D27" i="22"/>
  <c r="B27" i="22"/>
  <c r="P26" i="18"/>
  <c r="L26" i="18"/>
  <c r="H26" i="18"/>
  <c r="D26" i="18"/>
  <c r="Q25" i="18"/>
  <c r="M25" i="18"/>
  <c r="I25" i="18"/>
  <c r="E25" i="18"/>
  <c r="R24" i="18"/>
  <c r="N24" i="18"/>
  <c r="J24" i="18"/>
  <c r="F24" i="18"/>
  <c r="B24" i="18"/>
  <c r="M31" i="18"/>
  <c r="D32" i="18"/>
  <c r="L32" i="18"/>
  <c r="C33" i="18"/>
  <c r="K33" i="18"/>
  <c r="B28" i="22"/>
  <c r="N28" i="22"/>
  <c r="E29" i="22"/>
  <c r="M29" i="22"/>
  <c r="D30" i="22"/>
  <c r="L30" i="22"/>
  <c r="C31" i="22"/>
  <c r="K31" i="22"/>
  <c r="B32" i="22"/>
  <c r="J32" i="22"/>
  <c r="N32" i="22"/>
  <c r="E33" i="22"/>
  <c r="M33" i="22"/>
  <c r="E24" i="24"/>
  <c r="M24" i="24"/>
  <c r="D25" i="24"/>
  <c r="L25" i="24"/>
  <c r="C26" i="24"/>
  <c r="K26" i="24"/>
  <c r="O26" i="24"/>
  <c r="E29" i="24"/>
  <c r="M29" i="24"/>
  <c r="D30" i="24"/>
  <c r="H30" i="24"/>
  <c r="P30" i="24"/>
  <c r="G31" i="24"/>
  <c r="O31" i="24"/>
  <c r="J32" i="24"/>
  <c r="R32" i="24"/>
  <c r="I33" i="24"/>
  <c r="M33" i="24"/>
  <c r="O34" i="18"/>
  <c r="G34" i="18"/>
  <c r="K35" i="18"/>
  <c r="K36" i="18"/>
  <c r="C35" i="18"/>
  <c r="C36" i="18"/>
  <c r="M34" i="22"/>
  <c r="I34" i="22"/>
  <c r="Q35" i="22"/>
  <c r="Q36" i="22"/>
  <c r="I35" i="22"/>
  <c r="I36" i="22"/>
  <c r="B35" i="22"/>
  <c r="B36" i="22"/>
  <c r="L35" i="24"/>
  <c r="D35" i="24"/>
  <c r="M26" i="18"/>
  <c r="E26" i="18"/>
  <c r="R25" i="18"/>
  <c r="K24" i="18"/>
  <c r="C24" i="18"/>
  <c r="Q27" i="18"/>
  <c r="M27" i="18"/>
  <c r="K27" i="18"/>
  <c r="G27" i="18"/>
  <c r="C27" i="18"/>
  <c r="E29" i="18"/>
  <c r="I29" i="18"/>
  <c r="M29" i="18"/>
  <c r="Q29" i="18"/>
  <c r="D30" i="18"/>
  <c r="H30" i="18"/>
  <c r="L30" i="18"/>
  <c r="P30" i="18"/>
  <c r="C31" i="18"/>
  <c r="G31" i="18"/>
  <c r="K31" i="18"/>
  <c r="O31" i="18"/>
  <c r="B32" i="18"/>
  <c r="F32" i="18"/>
  <c r="J32" i="18"/>
  <c r="N32" i="18"/>
  <c r="R32" i="18"/>
  <c r="E33" i="18"/>
  <c r="I33" i="18"/>
  <c r="M33" i="18"/>
  <c r="Q33" i="18"/>
  <c r="C29" i="22"/>
  <c r="G29" i="22"/>
  <c r="K29" i="22"/>
  <c r="O29" i="22"/>
  <c r="B30" i="22"/>
  <c r="F30" i="22"/>
  <c r="J30" i="22"/>
  <c r="N30" i="22"/>
  <c r="R30" i="22"/>
  <c r="E31" i="22"/>
  <c r="I31" i="22"/>
  <c r="M31" i="22"/>
  <c r="Q31" i="22"/>
  <c r="D32" i="22"/>
  <c r="H32" i="22"/>
  <c r="L32" i="22"/>
  <c r="P32" i="22"/>
  <c r="C33" i="22"/>
  <c r="G33" i="22"/>
  <c r="K33" i="22"/>
  <c r="O33" i="22"/>
  <c r="C24" i="24"/>
  <c r="G24" i="24"/>
  <c r="K24" i="24"/>
  <c r="O24" i="24"/>
  <c r="B25" i="24"/>
  <c r="F25" i="24"/>
  <c r="J25" i="24"/>
  <c r="N25" i="24"/>
  <c r="R25" i="24"/>
  <c r="E26" i="24"/>
  <c r="I26" i="24"/>
  <c r="M26" i="24"/>
  <c r="Q26" i="24"/>
  <c r="D28" i="24"/>
  <c r="H28" i="24"/>
  <c r="L28" i="24"/>
  <c r="P28" i="24"/>
  <c r="C29" i="24"/>
  <c r="G29" i="24"/>
  <c r="K29" i="24"/>
  <c r="O29" i="24"/>
  <c r="B30" i="24"/>
  <c r="F30" i="24"/>
  <c r="J30" i="24"/>
  <c r="N30" i="24"/>
  <c r="R30" i="24"/>
  <c r="E31" i="24"/>
  <c r="I31" i="24"/>
  <c r="M31" i="24"/>
  <c r="Q31" i="24"/>
  <c r="D32" i="24"/>
  <c r="H32" i="24"/>
  <c r="L32" i="24"/>
  <c r="P32" i="24"/>
  <c r="C33" i="24"/>
  <c r="G33" i="24"/>
  <c r="K33" i="24"/>
  <c r="O33" i="24"/>
  <c r="Q34" i="18"/>
  <c r="M34" i="18"/>
  <c r="I34" i="18"/>
  <c r="E34" i="18"/>
  <c r="Q35" i="18"/>
  <c r="Q36" i="18"/>
  <c r="M35" i="18"/>
  <c r="M36" i="18"/>
  <c r="I35" i="18"/>
  <c r="I36" i="18"/>
  <c r="E35" i="18"/>
  <c r="E36" i="18"/>
  <c r="B35" i="18"/>
  <c r="B36" i="18"/>
  <c r="O34" i="22"/>
  <c r="K34" i="22"/>
  <c r="G34" i="22"/>
  <c r="C34" i="22"/>
  <c r="O35" i="22"/>
  <c r="O36" i="22"/>
  <c r="K35" i="22"/>
  <c r="K36" i="22"/>
  <c r="G35" i="22"/>
  <c r="G36" i="22"/>
  <c r="C35" i="22"/>
  <c r="C36" i="22"/>
  <c r="Q34" i="24"/>
  <c r="M34" i="24"/>
  <c r="I34" i="24"/>
  <c r="E34" i="24"/>
  <c r="R27" i="24"/>
  <c r="N27" i="24"/>
  <c r="J27" i="24"/>
  <c r="F27" i="24"/>
  <c r="B27" i="24"/>
  <c r="N35" i="24"/>
  <c r="J35" i="24"/>
  <c r="F35" i="24"/>
  <c r="R35" i="24"/>
  <c r="R36" i="24"/>
  <c r="R26" i="22"/>
  <c r="N26" i="22"/>
  <c r="J26" i="22"/>
  <c r="F26" i="22"/>
  <c r="B26" i="22"/>
  <c r="O25" i="22"/>
  <c r="K25" i="22"/>
  <c r="G25" i="22"/>
  <c r="C25" i="22"/>
  <c r="O26" i="18"/>
  <c r="K26" i="18"/>
  <c r="G26" i="18"/>
  <c r="C26" i="18"/>
  <c r="P25" i="18"/>
  <c r="L25" i="18"/>
  <c r="H25" i="18"/>
  <c r="D25" i="18"/>
  <c r="R27" i="18"/>
  <c r="P27" i="18"/>
  <c r="N27" i="18"/>
  <c r="L27" i="18"/>
  <c r="J27" i="18"/>
  <c r="H27" i="18"/>
  <c r="F27" i="18"/>
  <c r="D27" i="18"/>
  <c r="B27" i="18"/>
  <c r="I56" i="18"/>
  <c r="L56" i="22"/>
  <c r="I56" i="22"/>
  <c r="Q56" i="22"/>
  <c r="M56" i="24"/>
  <c r="C23" i="24"/>
  <c r="K23" i="22"/>
  <c r="O56" i="22"/>
  <c r="Q56" i="24"/>
  <c r="R23" i="24"/>
  <c r="D23" i="24"/>
  <c r="D56" i="24"/>
  <c r="E56" i="24"/>
  <c r="G56" i="24"/>
  <c r="F23" i="24"/>
  <c r="O23" i="22"/>
  <c r="D56" i="22"/>
  <c r="N23" i="24"/>
  <c r="P23" i="24"/>
  <c r="Q23" i="22"/>
  <c r="M23" i="22"/>
  <c r="E23" i="22"/>
  <c r="C56" i="24"/>
  <c r="J23" i="24"/>
  <c r="I23" i="22"/>
  <c r="H23" i="24"/>
  <c r="G23" i="24"/>
  <c r="O23" i="24"/>
  <c r="K56" i="24"/>
  <c r="C23" i="18"/>
  <c r="C23" i="22"/>
  <c r="B16" i="60"/>
  <c r="E16" i="60"/>
  <c r="K16" i="59"/>
  <c r="E16" i="64"/>
  <c r="E24" i="64"/>
  <c r="E33" i="64"/>
  <c r="J33" i="64"/>
  <c r="G16" i="64"/>
  <c r="I33" i="64"/>
  <c r="D16" i="64"/>
  <c r="G28" i="52"/>
  <c r="G24" i="52"/>
  <c r="F28" i="52"/>
  <c r="F31" i="52"/>
  <c r="G29" i="52"/>
  <c r="C26" i="52"/>
  <c r="F29" i="52"/>
  <c r="F34" i="52"/>
  <c r="K24" i="52"/>
  <c r="D36" i="52"/>
  <c r="C24" i="52"/>
  <c r="K35" i="52"/>
  <c r="H24" i="66"/>
  <c r="P24" i="66"/>
  <c r="F26" i="66"/>
  <c r="R25" i="66"/>
  <c r="E27" i="66"/>
  <c r="Q26" i="66"/>
  <c r="D28" i="66"/>
  <c r="H28" i="66"/>
  <c r="R29" i="66"/>
  <c r="E30" i="66"/>
  <c r="Q30" i="66"/>
  <c r="H31" i="66"/>
  <c r="L31" i="66"/>
  <c r="P30" i="66"/>
  <c r="C32" i="66"/>
  <c r="G32" i="66"/>
  <c r="O31" i="66"/>
  <c r="F32" i="66"/>
  <c r="N33" i="66"/>
  <c r="R33" i="66"/>
  <c r="E34" i="66"/>
  <c r="M33" i="66"/>
  <c r="D34" i="66"/>
  <c r="H35" i="66"/>
  <c r="G16" i="68"/>
  <c r="N24" i="69"/>
  <c r="J29" i="52"/>
  <c r="R23" i="18"/>
  <c r="K26" i="66"/>
  <c r="J28" i="66"/>
  <c r="C30" i="66"/>
  <c r="Q32" i="66"/>
  <c r="D33" i="66"/>
  <c r="H32" i="66"/>
  <c r="L33" i="66"/>
  <c r="P33" i="66"/>
  <c r="C34" i="66"/>
  <c r="K33" i="66"/>
  <c r="O33" i="66"/>
  <c r="B35" i="66"/>
  <c r="F35" i="66"/>
  <c r="L16" i="59"/>
  <c r="D34" i="68"/>
  <c r="K34" i="68"/>
  <c r="H16" i="60"/>
  <c r="G32" i="52"/>
  <c r="E31" i="52"/>
  <c r="I25" i="52"/>
  <c r="I30" i="52"/>
  <c r="J31" i="52"/>
  <c r="K26" i="52"/>
  <c r="Q36" i="66"/>
  <c r="O36" i="66"/>
  <c r="M36" i="66"/>
  <c r="K36" i="66"/>
  <c r="G36" i="66"/>
  <c r="E36" i="66"/>
  <c r="C36" i="66"/>
  <c r="B34" i="68"/>
  <c r="J34" i="68"/>
  <c r="N34" i="68"/>
  <c r="R34" i="68"/>
  <c r="J32" i="52"/>
  <c r="L36" i="66"/>
  <c r="J36" i="66"/>
  <c r="R23" i="20"/>
  <c r="J23" i="20"/>
  <c r="H56" i="24"/>
  <c r="P56" i="24"/>
  <c r="K23" i="24"/>
  <c r="G26" i="52"/>
  <c r="F35" i="52"/>
  <c r="F25" i="52"/>
  <c r="N23" i="22"/>
  <c r="L23" i="22"/>
  <c r="H23" i="22"/>
  <c r="C32" i="52"/>
  <c r="F27" i="52"/>
  <c r="Q34" i="68"/>
  <c r="D58" i="69"/>
  <c r="H58" i="69"/>
  <c r="C58" i="66"/>
  <c r="G58" i="66"/>
  <c r="Q23" i="20"/>
  <c r="N23" i="20"/>
  <c r="J33" i="59"/>
  <c r="C16" i="59"/>
  <c r="L32" i="66"/>
  <c r="G24" i="66"/>
  <c r="J24" i="66"/>
  <c r="H29" i="66"/>
  <c r="K30" i="66"/>
  <c r="R24" i="69"/>
  <c r="R36" i="66"/>
  <c r="P36" i="66"/>
  <c r="D36" i="66"/>
  <c r="B36" i="66"/>
  <c r="N28" i="66"/>
  <c r="H34" i="66"/>
  <c r="Q27" i="66"/>
  <c r="J29" i="66"/>
  <c r="L26" i="46"/>
  <c r="J56" i="18"/>
  <c r="E56" i="18"/>
  <c r="P56" i="18"/>
  <c r="W25" i="46"/>
  <c r="M41" i="47"/>
  <c r="G41" i="47"/>
  <c r="G25" i="46"/>
  <c r="U18" i="46"/>
  <c r="Z21" i="46"/>
  <c r="Z29" i="46"/>
  <c r="U29" i="46"/>
  <c r="B23" i="18"/>
  <c r="F25" i="46"/>
  <c r="P27" i="46"/>
  <c r="K41" i="47"/>
  <c r="C41" i="47"/>
  <c r="L41" i="47"/>
  <c r="E41" i="47"/>
  <c r="Z20" i="46"/>
  <c r="C25" i="46"/>
  <c r="M18" i="46"/>
  <c r="D17" i="46"/>
  <c r="L29" i="47"/>
  <c r="H41" i="47"/>
  <c r="I41" i="47"/>
  <c r="G24" i="53"/>
  <c r="G16" i="53"/>
  <c r="F21" i="53"/>
  <c r="D21" i="53"/>
  <c r="H16" i="53"/>
  <c r="S24" i="53"/>
  <c r="B24" i="53"/>
  <c r="L24" i="53"/>
  <c r="W24" i="53"/>
  <c r="E24" i="53"/>
  <c r="H24" i="53"/>
  <c r="F16" i="53"/>
  <c r="O24" i="53"/>
  <c r="E16" i="53"/>
  <c r="B16" i="53"/>
  <c r="K16" i="53"/>
  <c r="L16" i="53"/>
  <c r="N16" i="53"/>
  <c r="U24" i="53"/>
  <c r="Z16" i="53"/>
  <c r="F55" i="57"/>
  <c r="L53" i="57"/>
  <c r="B54" i="57"/>
  <c r="X54" i="57"/>
  <c r="K55" i="57"/>
  <c r="P54" i="57"/>
  <c r="V55" i="57"/>
  <c r="H54" i="57"/>
  <c r="D53" i="57"/>
  <c r="B21" i="57"/>
  <c r="D30" i="57"/>
  <c r="Z55" i="57"/>
  <c r="R55" i="57"/>
  <c r="I55" i="57"/>
  <c r="T54" i="57"/>
  <c r="Y55" i="57"/>
  <c r="U55" i="57"/>
  <c r="M55" i="57"/>
  <c r="E49" i="54"/>
  <c r="D32" i="54"/>
  <c r="G27" i="54"/>
  <c r="B33" i="54"/>
  <c r="J33" i="54"/>
  <c r="E28" i="54"/>
  <c r="E33" i="54"/>
  <c r="I28" i="54"/>
  <c r="I33" i="54"/>
  <c r="J36" i="54"/>
  <c r="C30" i="54"/>
  <c r="H32" i="54"/>
  <c r="B25" i="54"/>
  <c r="B30" i="54"/>
  <c r="B35" i="54"/>
  <c r="L25" i="54"/>
  <c r="L30" i="54"/>
  <c r="I30" i="54"/>
  <c r="C29" i="46"/>
  <c r="R27" i="46"/>
  <c r="M25" i="46"/>
  <c r="H28" i="46"/>
  <c r="F17" i="46"/>
  <c r="G27" i="46"/>
  <c r="O27" i="46"/>
  <c r="C27" i="46"/>
  <c r="I19" i="46"/>
  <c r="L27" i="46"/>
  <c r="O17" i="46"/>
  <c r="N25" i="46"/>
  <c r="S18" i="46"/>
  <c r="H25" i="46"/>
  <c r="D27" i="46"/>
  <c r="Y19" i="46"/>
  <c r="AA25" i="46"/>
  <c r="T29" i="46"/>
  <c r="T21" i="46"/>
  <c r="N29" i="46"/>
  <c r="N21" i="46"/>
  <c r="Y20" i="46"/>
  <c r="Y21" i="46"/>
  <c r="E29" i="46"/>
  <c r="E21" i="46"/>
  <c r="AA20" i="46"/>
  <c r="AA21" i="46"/>
  <c r="V20" i="46"/>
  <c r="V21" i="46"/>
  <c r="M29" i="46"/>
  <c r="M21" i="46"/>
  <c r="L29" i="46"/>
  <c r="L21" i="46"/>
  <c r="G19" i="46"/>
  <c r="Y28" i="46"/>
  <c r="J28" i="46"/>
  <c r="B28" i="46"/>
  <c r="F56" i="46"/>
  <c r="I20" i="46"/>
  <c r="B19" i="46"/>
  <c r="I27" i="46"/>
  <c r="R54" i="46"/>
  <c r="F54" i="46"/>
  <c r="P28" i="46"/>
  <c r="W53" i="46"/>
  <c r="O25" i="46"/>
  <c r="V28" i="46"/>
  <c r="F28" i="46"/>
  <c r="W55" i="46"/>
  <c r="G28" i="46"/>
  <c r="S28" i="46"/>
  <c r="U19" i="46"/>
  <c r="G20" i="46"/>
  <c r="AA54" i="46"/>
  <c r="S19" i="46"/>
  <c r="K25" i="46"/>
  <c r="D28" i="46"/>
  <c r="V29" i="46"/>
  <c r="B25" i="46"/>
  <c r="Y27" i="46"/>
  <c r="P25" i="46"/>
  <c r="U28" i="46"/>
  <c r="F26" i="46"/>
  <c r="K27" i="46"/>
  <c r="I18" i="46"/>
  <c r="O28" i="46"/>
  <c r="S25" i="46"/>
  <c r="V27" i="46"/>
  <c r="D18" i="46"/>
  <c r="W17" i="46"/>
  <c r="E17" i="46"/>
  <c r="Z28" i="46"/>
  <c r="S20" i="46"/>
  <c r="S55" i="46"/>
  <c r="Z25" i="46"/>
  <c r="B17" i="46"/>
  <c r="Q25" i="46"/>
  <c r="Z19" i="46"/>
  <c r="I28" i="46"/>
  <c r="K28" i="46"/>
  <c r="C28" i="46"/>
  <c r="K17" i="46"/>
  <c r="G17" i="46"/>
  <c r="R17" i="46"/>
  <c r="P18" i="46"/>
  <c r="S27" i="46"/>
  <c r="H17" i="46"/>
  <c r="D19" i="46"/>
  <c r="Z17" i="46"/>
  <c r="Q27" i="46"/>
  <c r="E18" i="46"/>
  <c r="J20" i="46"/>
  <c r="C20" i="46"/>
  <c r="O53" i="46"/>
  <c r="K54" i="46"/>
  <c r="G54" i="46"/>
  <c r="C53" i="46"/>
  <c r="K55" i="46"/>
  <c r="AA55" i="46"/>
  <c r="V19" i="46"/>
  <c r="I26" i="46"/>
  <c r="S56" i="46"/>
  <c r="Z27" i="46"/>
  <c r="F20" i="46"/>
  <c r="J19" i="46"/>
  <c r="AA28" i="46"/>
  <c r="C19" i="46"/>
  <c r="I54" i="46"/>
  <c r="M17" i="46"/>
  <c r="O19" i="46"/>
  <c r="N27" i="46"/>
  <c r="R18" i="46"/>
  <c r="D25" i="46"/>
  <c r="G56" i="46"/>
  <c r="Z56" i="46"/>
  <c r="M29" i="47"/>
  <c r="I29" i="52"/>
  <c r="AA16" i="53"/>
  <c r="C28" i="52"/>
  <c r="J23" i="22"/>
  <c r="D23" i="22"/>
  <c r="I34" i="52"/>
  <c r="C36" i="52"/>
  <c r="H25" i="52"/>
  <c r="E30" i="52"/>
  <c r="H33" i="52"/>
  <c r="K33" i="52"/>
  <c r="F36" i="52"/>
  <c r="E28" i="52"/>
  <c r="E29" i="52"/>
  <c r="J36" i="52"/>
  <c r="J30" i="52"/>
  <c r="R16" i="53"/>
  <c r="E26" i="52"/>
  <c r="E25" i="52"/>
  <c r="H31" i="52"/>
  <c r="I31" i="52"/>
  <c r="J25" i="52"/>
  <c r="J26" i="52"/>
  <c r="J34" i="52"/>
  <c r="J35" i="52"/>
  <c r="W16" i="53"/>
  <c r="E36" i="52"/>
  <c r="P23" i="22"/>
  <c r="F23" i="22"/>
  <c r="B23" i="22"/>
  <c r="E35" i="52"/>
  <c r="D24" i="52"/>
  <c r="C16" i="53"/>
  <c r="D29" i="52"/>
  <c r="O16" i="53"/>
  <c r="Q24" i="53"/>
  <c r="E34" i="52"/>
  <c r="I33" i="52"/>
  <c r="J28" i="52"/>
  <c r="K27" i="52"/>
  <c r="C34" i="68"/>
  <c r="I34" i="68"/>
  <c r="J16" i="60"/>
  <c r="H58" i="66"/>
  <c r="G56" i="57"/>
  <c r="S56" i="57"/>
  <c r="AA54" i="57"/>
  <c r="W54" i="57"/>
  <c r="S54" i="57"/>
  <c r="O54" i="57"/>
  <c r="K54" i="57"/>
  <c r="G54" i="57"/>
  <c r="C53" i="57"/>
  <c r="V56" i="46"/>
  <c r="Q55" i="46"/>
  <c r="U55" i="46"/>
  <c r="T56" i="46"/>
  <c r="E23" i="20"/>
  <c r="B56" i="46"/>
  <c r="W56" i="46"/>
  <c r="F23" i="20"/>
  <c r="H56" i="46"/>
  <c r="K53" i="46"/>
  <c r="M55" i="46"/>
  <c r="AA56" i="46"/>
  <c r="E54" i="46"/>
  <c r="J55" i="46"/>
  <c r="S53" i="46"/>
  <c r="W54" i="46"/>
  <c r="S54" i="46"/>
  <c r="O54" i="46"/>
  <c r="F33" i="59"/>
  <c r="H16" i="59"/>
  <c r="B16" i="59"/>
  <c r="J16" i="59"/>
  <c r="Q16" i="68"/>
  <c r="P16" i="68"/>
  <c r="H20" i="57"/>
  <c r="H28" i="57"/>
  <c r="Y28" i="57"/>
  <c r="Y20" i="57"/>
  <c r="B28" i="66"/>
  <c r="B27" i="66"/>
  <c r="O30" i="66"/>
  <c r="O29" i="66"/>
  <c r="N30" i="66"/>
  <c r="N31" i="66"/>
  <c r="I31" i="66"/>
  <c r="I32" i="66"/>
  <c r="G34" i="66"/>
  <c r="G33" i="66"/>
  <c r="C27" i="57"/>
  <c r="H27" i="57"/>
  <c r="B19" i="57"/>
  <c r="U27" i="57"/>
  <c r="T27" i="57"/>
  <c r="K28" i="57"/>
  <c r="K20" i="57"/>
  <c r="C29" i="66"/>
  <c r="C28" i="66"/>
  <c r="J24" i="54"/>
  <c r="K24" i="54"/>
  <c r="W18" i="57"/>
  <c r="W17" i="57"/>
  <c r="T29" i="57"/>
  <c r="D27" i="54"/>
  <c r="D28" i="54"/>
  <c r="G49" i="54"/>
  <c r="G18" i="57"/>
  <c r="G17" i="57"/>
  <c r="H34" i="54"/>
  <c r="I18" i="57"/>
  <c r="I19" i="57"/>
  <c r="I27" i="57"/>
  <c r="J19" i="57"/>
  <c r="J27" i="57"/>
  <c r="K18" i="57"/>
  <c r="K27" i="57"/>
  <c r="R18" i="57"/>
  <c r="R17" i="57"/>
  <c r="S18" i="57"/>
  <c r="S27" i="57"/>
  <c r="D24" i="69"/>
  <c r="L24" i="69"/>
  <c r="P24" i="69"/>
  <c r="F30" i="54"/>
  <c r="F29" i="54"/>
  <c r="L25" i="66"/>
  <c r="C26" i="66"/>
  <c r="F27" i="66"/>
  <c r="F29" i="66"/>
  <c r="M28" i="66"/>
  <c r="B34" i="66"/>
  <c r="T26" i="57"/>
  <c r="D31" i="54"/>
  <c r="H25" i="57"/>
  <c r="J32" i="54"/>
  <c r="K27" i="54"/>
  <c r="K31" i="54"/>
  <c r="L27" i="54"/>
  <c r="E27" i="54"/>
  <c r="E32" i="54"/>
  <c r="I26" i="54"/>
  <c r="T17" i="57"/>
  <c r="E25" i="57"/>
  <c r="D33" i="54"/>
  <c r="E24" i="69"/>
  <c r="H19" i="57"/>
  <c r="G29" i="66"/>
  <c r="I25" i="57"/>
  <c r="L26" i="57"/>
  <c r="N28" i="57"/>
  <c r="P25" i="57"/>
  <c r="U26" i="57"/>
  <c r="T20" i="57"/>
  <c r="I23" i="18"/>
  <c r="N19" i="46"/>
  <c r="K18" i="46"/>
  <c r="G23" i="18"/>
  <c r="P19" i="46"/>
  <c r="P20" i="46"/>
  <c r="Y25" i="46"/>
  <c r="Y17" i="46"/>
  <c r="Z26" i="46"/>
  <c r="Z18" i="46"/>
  <c r="AA19" i="46"/>
  <c r="AA27" i="46"/>
  <c r="X20" i="46"/>
  <c r="X19" i="46"/>
  <c r="X28" i="46"/>
  <c r="D29" i="46"/>
  <c r="M20" i="46"/>
  <c r="M28" i="46"/>
  <c r="R28" i="46"/>
  <c r="R20" i="46"/>
  <c r="R19" i="46"/>
  <c r="F29" i="46"/>
  <c r="W29" i="46"/>
  <c r="P29" i="46"/>
  <c r="G29" i="46"/>
  <c r="B20" i="46"/>
  <c r="J29" i="46"/>
  <c r="H29" i="46"/>
  <c r="K29" i="46"/>
  <c r="O29" i="46"/>
  <c r="X29" i="46"/>
  <c r="B29" i="46"/>
  <c r="Q29" i="46"/>
  <c r="C56" i="18"/>
  <c r="G56" i="18"/>
  <c r="Y26" i="46"/>
  <c r="N26" i="46"/>
  <c r="X26" i="46"/>
  <c r="U26" i="46"/>
  <c r="K26" i="46"/>
  <c r="G26" i="46"/>
  <c r="T26" i="46"/>
  <c r="B18" i="46"/>
  <c r="C17" i="46"/>
  <c r="C18" i="46"/>
  <c r="F19" i="46"/>
  <c r="F18" i="46"/>
  <c r="J18" i="46"/>
  <c r="J17" i="46"/>
  <c r="H40" i="47"/>
  <c r="D20" i="46"/>
  <c r="AA29" i="46"/>
  <c r="V18" i="46"/>
  <c r="Y29" i="46"/>
  <c r="S29" i="46"/>
  <c r="U27" i="46"/>
  <c r="I29" i="46"/>
  <c r="R29" i="46"/>
  <c r="C40" i="47"/>
  <c r="E40" i="47"/>
  <c r="I40" i="47"/>
  <c r="F11" i="47"/>
  <c r="E43" i="47"/>
  <c r="H32" i="47"/>
  <c r="I43" i="47"/>
  <c r="G29" i="47"/>
  <c r="L27" i="47"/>
  <c r="M40" i="47"/>
  <c r="M33" i="47"/>
  <c r="H44" i="47"/>
  <c r="I44" i="47"/>
  <c r="K42" i="47"/>
  <c r="K46" i="47"/>
  <c r="C45" i="47"/>
  <c r="C37" i="47"/>
  <c r="G35" i="47"/>
  <c r="G43" i="47"/>
  <c r="M44" i="47"/>
  <c r="I45" i="47"/>
  <c r="I37" i="47"/>
  <c r="C25" i="47"/>
  <c r="C42" i="47"/>
  <c r="C46" i="47"/>
  <c r="E27" i="47"/>
  <c r="H24" i="47"/>
  <c r="H42" i="47"/>
  <c r="H46" i="47"/>
  <c r="M25" i="47"/>
  <c r="M43" i="47"/>
  <c r="L44" i="47"/>
  <c r="E44" i="47"/>
  <c r="J12" i="47"/>
  <c r="M45" i="47"/>
  <c r="M37" i="47"/>
  <c r="G45" i="47"/>
  <c r="G37" i="47"/>
  <c r="G46" i="47"/>
  <c r="G42" i="47"/>
  <c r="L24" i="47"/>
  <c r="L34" i="47"/>
  <c r="L46" i="47"/>
  <c r="L42" i="47"/>
  <c r="K45" i="47"/>
  <c r="K37" i="47"/>
  <c r="K43" i="47"/>
  <c r="L43" i="47"/>
  <c r="M42" i="47"/>
  <c r="M46" i="47"/>
  <c r="G44" i="47"/>
  <c r="H45" i="47"/>
  <c r="H37" i="47"/>
  <c r="C43" i="47"/>
  <c r="E42" i="47"/>
  <c r="E46" i="47"/>
  <c r="H43" i="47"/>
  <c r="I42" i="47"/>
  <c r="I46" i="47"/>
  <c r="G40" i="47"/>
  <c r="G28" i="47"/>
  <c r="K40" i="47"/>
  <c r="K32" i="47"/>
  <c r="L40" i="47"/>
  <c r="K44" i="47"/>
  <c r="C44" i="47"/>
  <c r="L45" i="47"/>
  <c r="L37" i="47"/>
  <c r="E45" i="47"/>
  <c r="E37" i="47"/>
  <c r="J14" i="47"/>
  <c r="E35" i="47"/>
  <c r="H31" i="47"/>
  <c r="I25" i="47"/>
  <c r="I29" i="47"/>
  <c r="K30" i="47"/>
  <c r="K34" i="47"/>
  <c r="J9" i="47"/>
  <c r="C35" i="47"/>
  <c r="E29" i="47"/>
  <c r="H25" i="47"/>
  <c r="I33" i="47"/>
  <c r="F16" i="47"/>
  <c r="K24" i="47"/>
  <c r="E34" i="47"/>
  <c r="H35" i="47"/>
  <c r="C29" i="47"/>
  <c r="E25" i="47"/>
  <c r="J11" i="47"/>
  <c r="E26" i="47"/>
  <c r="H33" i="47"/>
  <c r="I27" i="47"/>
  <c r="G31" i="47"/>
  <c r="F20" i="47"/>
  <c r="K35" i="47"/>
  <c r="C26" i="47"/>
  <c r="E28" i="47"/>
  <c r="E31" i="47"/>
  <c r="H27" i="47"/>
  <c r="I31" i="47"/>
  <c r="F9" i="47"/>
  <c r="K31" i="47"/>
  <c r="L31" i="47"/>
  <c r="K28" i="47"/>
  <c r="F17" i="47"/>
  <c r="K33" i="47"/>
  <c r="J8" i="47"/>
  <c r="M34" i="47"/>
  <c r="M27" i="47"/>
  <c r="I36" i="47"/>
  <c r="E30" i="47"/>
  <c r="K36" i="47"/>
  <c r="G25" i="47"/>
  <c r="J7" i="47"/>
  <c r="F12" i="47"/>
  <c r="G30" i="47"/>
  <c r="I24" i="47"/>
  <c r="I35" i="47"/>
  <c r="M35" i="47"/>
  <c r="F14" i="47"/>
  <c r="H28" i="47"/>
  <c r="G34" i="47"/>
  <c r="K25" i="47"/>
  <c r="I30" i="47"/>
  <c r="I34" i="47"/>
  <c r="L28" i="47"/>
  <c r="L26" i="47"/>
  <c r="G26" i="47"/>
  <c r="J13" i="47"/>
  <c r="C30" i="47"/>
  <c r="M30" i="47"/>
  <c r="J20" i="47"/>
  <c r="E33" i="47"/>
  <c r="F19" i="47"/>
  <c r="J18" i="47"/>
  <c r="J16" i="47"/>
  <c r="G36" i="47"/>
  <c r="K29" i="47"/>
  <c r="M31" i="47"/>
  <c r="C33" i="47"/>
  <c r="G24" i="47"/>
  <c r="M28" i="47"/>
  <c r="L35" i="47"/>
  <c r="H26" i="47"/>
  <c r="F7" i="47"/>
  <c r="F40" i="47" s="1"/>
  <c r="G27" i="47"/>
  <c r="G32" i="47"/>
  <c r="L33" i="47"/>
  <c r="I28" i="47"/>
  <c r="F18" i="47"/>
  <c r="J15" i="47"/>
  <c r="H29" i="47"/>
  <c r="F13" i="47"/>
  <c r="L32" i="47"/>
  <c r="I26" i="47"/>
  <c r="G33" i="47"/>
  <c r="L25" i="47"/>
  <c r="M32" i="47"/>
  <c r="E36" i="47"/>
  <c r="N58" i="69"/>
  <c r="F58" i="69"/>
  <c r="Q58" i="69"/>
  <c r="I58" i="69"/>
  <c r="J55" i="57"/>
  <c r="O58" i="66"/>
  <c r="V56" i="57"/>
  <c r="E56" i="57"/>
  <c r="Z56" i="57"/>
  <c r="X53" i="46"/>
  <c r="P53" i="46"/>
  <c r="L54" i="46"/>
  <c r="M23" i="20"/>
  <c r="Q53" i="46"/>
  <c r="I53" i="46"/>
  <c r="G16" i="59"/>
  <c r="H16" i="68"/>
  <c r="F16" i="59"/>
  <c r="D33" i="59"/>
  <c r="D16" i="59"/>
  <c r="I33" i="59"/>
  <c r="B16" i="68"/>
  <c r="J16" i="68"/>
  <c r="R16" i="68"/>
  <c r="K17" i="57"/>
  <c r="K25" i="57"/>
  <c r="O32" i="66"/>
  <c r="U18" i="57"/>
  <c r="R32" i="66"/>
  <c r="N32" i="66"/>
  <c r="F20" i="57"/>
  <c r="M27" i="57"/>
  <c r="P17" i="57"/>
  <c r="C25" i="54"/>
  <c r="C24" i="54"/>
  <c r="C34" i="54"/>
  <c r="G33" i="54"/>
  <c r="G32" i="54"/>
  <c r="S20" i="57"/>
  <c r="S19" i="57"/>
  <c r="S28" i="57"/>
  <c r="Q29" i="66"/>
  <c r="L30" i="66"/>
  <c r="L18" i="57"/>
  <c r="H30" i="66"/>
  <c r="J26" i="57"/>
  <c r="W26" i="57"/>
  <c r="C29" i="54"/>
  <c r="J29" i="57"/>
  <c r="C29" i="57"/>
  <c r="C20" i="57"/>
  <c r="J32" i="66"/>
  <c r="J33" i="66"/>
  <c r="G25" i="54"/>
  <c r="G26" i="54"/>
  <c r="D35" i="54"/>
  <c r="F28" i="57"/>
  <c r="D24" i="66"/>
  <c r="D25" i="66"/>
  <c r="M26" i="57"/>
  <c r="B26" i="57"/>
  <c r="B18" i="57"/>
  <c r="S26" i="57"/>
  <c r="O26" i="57"/>
  <c r="V26" i="57"/>
  <c r="D24" i="54"/>
  <c r="F33" i="54"/>
  <c r="F32" i="54"/>
  <c r="D18" i="57"/>
  <c r="D17" i="57"/>
  <c r="Y26" i="57"/>
  <c r="Y18" i="57"/>
  <c r="Z18" i="57"/>
  <c r="Z27" i="57"/>
  <c r="Z19" i="57"/>
  <c r="L35" i="54"/>
  <c r="H35" i="54"/>
  <c r="D36" i="54"/>
  <c r="K29" i="54"/>
  <c r="K28" i="54"/>
  <c r="G28" i="54"/>
  <c r="C28" i="54"/>
  <c r="K36" i="54"/>
  <c r="G26" i="66"/>
  <c r="F28" i="66"/>
  <c r="D35" i="66"/>
  <c r="N35" i="66"/>
  <c r="J17" i="57"/>
  <c r="H17" i="57"/>
  <c r="L32" i="54"/>
  <c r="N36" i="66"/>
  <c r="H36" i="66"/>
  <c r="B24" i="66"/>
  <c r="F24" i="66"/>
  <c r="N24" i="66"/>
  <c r="R24" i="66"/>
  <c r="I25" i="66"/>
  <c r="G27" i="66"/>
  <c r="R27" i="66"/>
  <c r="F30" i="66"/>
  <c r="J31" i="66"/>
  <c r="E31" i="66"/>
  <c r="M31" i="66"/>
  <c r="Q31" i="66"/>
  <c r="P32" i="66"/>
  <c r="C33" i="66"/>
  <c r="D26" i="54"/>
  <c r="G26" i="57"/>
  <c r="H33" i="54"/>
  <c r="N26" i="57"/>
  <c r="B24" i="54"/>
  <c r="B32" i="54"/>
  <c r="Q27" i="57"/>
  <c r="X20" i="57"/>
  <c r="E18" i="57"/>
  <c r="V20" i="57"/>
  <c r="O25" i="66"/>
  <c r="L28" i="66"/>
  <c r="P28" i="66"/>
  <c r="O27" i="57"/>
  <c r="N27" i="57"/>
  <c r="P20" i="57"/>
  <c r="B34" i="54"/>
  <c r="I24" i="69"/>
  <c r="M24" i="69"/>
  <c r="E36" i="54"/>
  <c r="G20" i="57"/>
  <c r="H30" i="47"/>
  <c r="H34" i="47"/>
  <c r="F27" i="46"/>
  <c r="S17" i="46"/>
  <c r="L30" i="47"/>
  <c r="W18" i="46"/>
  <c r="Y18" i="46"/>
  <c r="I25" i="46"/>
  <c r="J25" i="46"/>
  <c r="T27" i="46"/>
  <c r="E27" i="46"/>
  <c r="L28" i="46"/>
  <c r="W28" i="46"/>
  <c r="K20" i="46"/>
  <c r="P23" i="18"/>
  <c r="N28" i="46"/>
  <c r="T25" i="46"/>
  <c r="E25" i="46"/>
  <c r="L36" i="47"/>
  <c r="H20" i="46"/>
  <c r="H16" i="64"/>
  <c r="I16" i="64"/>
  <c r="J16" i="64"/>
  <c r="K16" i="64"/>
  <c r="C16" i="64"/>
  <c r="L56" i="24"/>
  <c r="D30" i="52"/>
  <c r="I24" i="52"/>
  <c r="J27" i="52"/>
  <c r="C29" i="52"/>
  <c r="E33" i="52"/>
  <c r="D33" i="52"/>
  <c r="H7" i="52"/>
  <c r="H40" i="52" s="1"/>
  <c r="G23" i="22"/>
  <c r="H56" i="22"/>
  <c r="J56" i="22"/>
  <c r="K31" i="52"/>
  <c r="K32" i="52"/>
  <c r="I27" i="52"/>
  <c r="J24" i="52"/>
  <c r="F26" i="52"/>
  <c r="U16" i="53"/>
  <c r="G35" i="52"/>
  <c r="J33" i="52"/>
  <c r="K34" i="52"/>
  <c r="T16" i="53"/>
  <c r="G31" i="52"/>
  <c r="J24" i="53"/>
  <c r="X24" i="53"/>
  <c r="E34" i="68"/>
  <c r="L34" i="68"/>
  <c r="H34" i="68"/>
  <c r="D16" i="60"/>
  <c r="E20" i="46"/>
  <c r="E19" i="46"/>
  <c r="L58" i="66"/>
  <c r="Y55" i="46"/>
  <c r="W19" i="46"/>
  <c r="I16" i="59"/>
  <c r="D58" i="66"/>
  <c r="X54" i="46"/>
  <c r="C27" i="47"/>
  <c r="C28" i="47"/>
  <c r="V26" i="46"/>
  <c r="D26" i="46"/>
  <c r="S26" i="46"/>
  <c r="E26" i="46"/>
  <c r="B26" i="46"/>
  <c r="AA26" i="46"/>
  <c r="M26" i="46"/>
  <c r="H26" i="46"/>
  <c r="J26" i="46"/>
  <c r="W26" i="46"/>
  <c r="P26" i="46"/>
  <c r="E24" i="47"/>
  <c r="L25" i="46"/>
  <c r="L17" i="46"/>
  <c r="O26" i="46"/>
  <c r="N17" i="46"/>
  <c r="N18" i="46"/>
  <c r="R26" i="46"/>
  <c r="K26" i="47"/>
  <c r="K27" i="47"/>
  <c r="J10" i="47"/>
  <c r="K32" i="66"/>
  <c r="K31" i="66"/>
  <c r="B33" i="66"/>
  <c r="B32" i="66"/>
  <c r="Q34" i="66"/>
  <c r="Q33" i="66"/>
  <c r="V27" i="57"/>
  <c r="V18" i="57"/>
  <c r="V19" i="57"/>
  <c r="D23" i="18"/>
  <c r="D56" i="18"/>
  <c r="H56" i="18"/>
  <c r="H23" i="18"/>
  <c r="K56" i="18"/>
  <c r="K23" i="18"/>
  <c r="H36" i="54"/>
  <c r="D29" i="57"/>
  <c r="D20" i="57"/>
  <c r="D21" i="57"/>
  <c r="O23" i="18"/>
  <c r="B32" i="52"/>
  <c r="D31" i="52"/>
  <c r="I36" i="52"/>
  <c r="I35" i="52"/>
  <c r="M58" i="69"/>
  <c r="E58" i="69"/>
  <c r="C56" i="46"/>
  <c r="C55" i="46"/>
  <c r="B54" i="46"/>
  <c r="B55" i="46"/>
  <c r="T54" i="46"/>
  <c r="T53" i="46"/>
  <c r="H32" i="52"/>
  <c r="W20" i="46"/>
  <c r="O56" i="18"/>
  <c r="K35" i="54"/>
  <c r="L34" i="54"/>
  <c r="I34" i="54"/>
  <c r="I35" i="54"/>
  <c r="O16" i="68"/>
  <c r="C33" i="59"/>
  <c r="L33" i="59"/>
  <c r="K33" i="59"/>
  <c r="G33" i="59"/>
  <c r="E33" i="59"/>
  <c r="M56" i="18"/>
  <c r="L19" i="46"/>
  <c r="L18" i="46"/>
  <c r="K34" i="66"/>
  <c r="F24" i="54"/>
  <c r="F25" i="54"/>
  <c r="L49" i="54"/>
  <c r="I49" i="54"/>
  <c r="Q17" i="57"/>
  <c r="Q26" i="57"/>
  <c r="X18" i="57"/>
  <c r="X27" i="57"/>
  <c r="X19" i="57"/>
  <c r="P54" i="46"/>
  <c r="R29" i="57"/>
  <c r="N29" i="57"/>
  <c r="X29" i="57"/>
  <c r="Y29" i="57"/>
  <c r="P29" i="57"/>
  <c r="H56" i="57"/>
  <c r="H55" i="57"/>
  <c r="J23" i="18"/>
  <c r="M23" i="18"/>
  <c r="N20" i="46"/>
  <c r="C36" i="54"/>
  <c r="I20" i="57"/>
  <c r="I29" i="57"/>
  <c r="C31" i="47"/>
  <c r="P17" i="46"/>
  <c r="F25" i="66"/>
  <c r="J25" i="66"/>
  <c r="N25" i="66"/>
  <c r="L27" i="66"/>
  <c r="G28" i="66"/>
  <c r="R34" i="66"/>
  <c r="R35" i="66"/>
  <c r="M16" i="68"/>
  <c r="V24" i="53"/>
  <c r="R24" i="53"/>
  <c r="N24" i="53"/>
  <c r="M24" i="53"/>
  <c r="Z24" i="53"/>
  <c r="AA24" i="53"/>
  <c r="F16" i="64"/>
  <c r="C26" i="46"/>
  <c r="I17" i="46"/>
  <c r="M26" i="47"/>
  <c r="P25" i="66"/>
  <c r="O26" i="66"/>
  <c r="O27" i="66"/>
  <c r="N27" i="66"/>
  <c r="E28" i="66"/>
  <c r="P29" i="66"/>
  <c r="M32" i="66"/>
  <c r="H33" i="66"/>
  <c r="B31" i="54"/>
  <c r="J24" i="69"/>
  <c r="F27" i="54"/>
  <c r="E26" i="54"/>
  <c r="I31" i="54"/>
  <c r="L16" i="68"/>
  <c r="C16" i="68"/>
  <c r="C34" i="47"/>
  <c r="F10" i="47"/>
  <c r="AA17" i="46"/>
  <c r="X18" i="46"/>
  <c r="T18" i="46"/>
  <c r="Q17" i="46"/>
  <c r="Q24" i="66"/>
  <c r="R26" i="66"/>
  <c r="M29" i="66"/>
  <c r="D30" i="66"/>
  <c r="G31" i="66"/>
  <c r="F31" i="66"/>
  <c r="R31" i="66"/>
  <c r="G27" i="57"/>
  <c r="P18" i="57"/>
  <c r="H24" i="69"/>
  <c r="Q24" i="69"/>
  <c r="F26" i="54"/>
  <c r="F34" i="54"/>
  <c r="J27" i="54"/>
  <c r="L24" i="54"/>
  <c r="I27" i="54"/>
  <c r="Y17" i="57"/>
  <c r="P34" i="68"/>
  <c r="P24" i="53"/>
  <c r="K30" i="52"/>
  <c r="J19" i="47"/>
  <c r="C36" i="47"/>
  <c r="L36" i="54"/>
  <c r="G36" i="52"/>
  <c r="B23" i="20"/>
  <c r="C32" i="47"/>
  <c r="E28" i="46"/>
  <c r="R25" i="46"/>
  <c r="X25" i="46"/>
  <c r="M24" i="66"/>
  <c r="B25" i="66"/>
  <c r="J26" i="66"/>
  <c r="M26" i="66"/>
  <c r="C27" i="66"/>
  <c r="I27" i="66"/>
  <c r="O28" i="66"/>
  <c r="B30" i="66"/>
  <c r="F33" i="66"/>
  <c r="I33" i="66"/>
  <c r="C26" i="54"/>
  <c r="H30" i="54"/>
  <c r="M25" i="57"/>
  <c r="S25" i="57"/>
  <c r="U17" i="57"/>
  <c r="J30" i="54"/>
  <c r="J34" i="54"/>
  <c r="K25" i="54"/>
  <c r="K30" i="54"/>
  <c r="L31" i="54"/>
  <c r="E30" i="54"/>
  <c r="I32" i="54"/>
  <c r="X17" i="57"/>
  <c r="AA17" i="57"/>
  <c r="N16" i="68"/>
  <c r="G30" i="52"/>
  <c r="K24" i="53"/>
  <c r="M36" i="47"/>
  <c r="G16" i="60"/>
  <c r="H36" i="47"/>
  <c r="C21" i="57"/>
  <c r="C16" i="60"/>
  <c r="L16" i="60"/>
  <c r="I36" i="66"/>
  <c r="P58" i="69"/>
  <c r="U20" i="46"/>
  <c r="W56" i="57"/>
  <c r="M20" i="57"/>
  <c r="C54" i="46"/>
  <c r="Y53" i="46"/>
  <c r="G53" i="46"/>
  <c r="E56" i="46"/>
  <c r="W20" i="57"/>
  <c r="L56" i="57"/>
  <c r="AA56" i="57"/>
  <c r="I58" i="66"/>
  <c r="L58" i="69"/>
  <c r="L20" i="46"/>
  <c r="Z53" i="46"/>
  <c r="K56" i="46"/>
  <c r="R56" i="46"/>
  <c r="U56" i="57"/>
  <c r="K58" i="66"/>
  <c r="T20" i="46"/>
  <c r="T28" i="46"/>
  <c r="Q28" i="46"/>
  <c r="Q19" i="46"/>
  <c r="M27" i="66"/>
  <c r="R28" i="66"/>
  <c r="V16" i="53"/>
  <c r="I56" i="24"/>
  <c r="I23" i="24"/>
  <c r="B33" i="64"/>
  <c r="B16" i="64"/>
  <c r="Q20" i="46"/>
  <c r="C31" i="66"/>
  <c r="G56" i="22"/>
  <c r="P56" i="22"/>
  <c r="F56" i="22"/>
  <c r="N56" i="22"/>
  <c r="C56" i="22"/>
  <c r="D32" i="52"/>
  <c r="T17" i="46"/>
  <c r="J27" i="66"/>
  <c r="B31" i="66"/>
  <c r="J30" i="66"/>
  <c r="K28" i="52"/>
  <c r="C33" i="64"/>
  <c r="T19" i="46"/>
  <c r="AA18" i="46"/>
  <c r="T24" i="53"/>
  <c r="B23" i="24"/>
  <c r="X17" i="46"/>
  <c r="K25" i="52"/>
  <c r="F24" i="52"/>
  <c r="N23" i="18"/>
  <c r="Q23" i="18"/>
  <c r="Q56" i="18"/>
  <c r="H19" i="46"/>
  <c r="H27" i="46"/>
  <c r="H18" i="46"/>
  <c r="J17" i="47"/>
  <c r="E33" i="66"/>
  <c r="E32" i="66"/>
  <c r="F34" i="66"/>
  <c r="I34" i="66"/>
  <c r="F26" i="57"/>
  <c r="E26" i="57"/>
  <c r="P26" i="57"/>
  <c r="K26" i="57"/>
  <c r="I26" i="57"/>
  <c r="H26" i="57"/>
  <c r="B17" i="57"/>
  <c r="AA26" i="57"/>
  <c r="X26" i="57"/>
  <c r="D49" i="54"/>
  <c r="C19" i="57"/>
  <c r="C28" i="57"/>
  <c r="G30" i="54"/>
  <c r="G29" i="54"/>
  <c r="F25" i="57"/>
  <c r="F17" i="57"/>
  <c r="H24" i="54"/>
  <c r="H25" i="54"/>
  <c r="O28" i="57"/>
  <c r="O19" i="57"/>
  <c r="O20" i="57"/>
  <c r="R26" i="57"/>
  <c r="B29" i="54"/>
  <c r="K16" i="68"/>
  <c r="G34" i="68"/>
  <c r="H26" i="66"/>
  <c r="H27" i="66"/>
  <c r="I29" i="66"/>
  <c r="L29" i="66"/>
  <c r="I30" i="66"/>
  <c r="C35" i="52"/>
  <c r="C34" i="52"/>
  <c r="F33" i="52"/>
  <c r="F28" i="54"/>
  <c r="E29" i="66"/>
  <c r="M56" i="22"/>
  <c r="R23" i="22"/>
  <c r="B56" i="22"/>
  <c r="H33" i="64"/>
  <c r="F33" i="64"/>
  <c r="G33" i="64"/>
  <c r="Q26" i="46"/>
  <c r="G30" i="66"/>
  <c r="D31" i="66"/>
  <c r="B56" i="24"/>
  <c r="L23" i="24"/>
  <c r="D33" i="64"/>
  <c r="M30" i="66"/>
  <c r="B56" i="18"/>
  <c r="F23" i="18"/>
  <c r="F56" i="18"/>
  <c r="L23" i="18"/>
  <c r="M27" i="46"/>
  <c r="M19" i="46"/>
  <c r="U25" i="46"/>
  <c r="U17" i="46"/>
  <c r="V25" i="46"/>
  <c r="V17" i="46"/>
  <c r="F15" i="47"/>
  <c r="P31" i="66"/>
  <c r="C32" i="54"/>
  <c r="C33" i="54"/>
  <c r="C26" i="57"/>
  <c r="C18" i="57"/>
  <c r="H26" i="54"/>
  <c r="H27" i="54"/>
  <c r="N20" i="57"/>
  <c r="N19" i="57"/>
  <c r="R27" i="57"/>
  <c r="R19" i="57"/>
  <c r="B26" i="54"/>
  <c r="B27" i="54"/>
  <c r="E16" i="59"/>
  <c r="H33" i="59"/>
  <c r="O34" i="68"/>
  <c r="G18" i="46"/>
  <c r="I32" i="47"/>
  <c r="F8" i="47"/>
  <c r="M24" i="47"/>
  <c r="Q18" i="46"/>
  <c r="C24" i="66"/>
  <c r="K25" i="66"/>
  <c r="B26" i="66"/>
  <c r="B27" i="57"/>
  <c r="E27" i="57"/>
  <c r="D27" i="57"/>
  <c r="W27" i="57"/>
  <c r="L27" i="57"/>
  <c r="O25" i="57"/>
  <c r="S17" i="57"/>
  <c r="H18" i="57"/>
  <c r="L33" i="54"/>
  <c r="Q19" i="57"/>
  <c r="Q20" i="57"/>
  <c r="Q28" i="57"/>
  <c r="Y27" i="57"/>
  <c r="K16" i="60"/>
  <c r="C24" i="47"/>
  <c r="J27" i="46"/>
  <c r="W27" i="46"/>
  <c r="E32" i="47"/>
  <c r="O18" i="46"/>
  <c r="E24" i="66"/>
  <c r="E25" i="66"/>
  <c r="Q25" i="66"/>
  <c r="N26" i="66"/>
  <c r="N29" i="66"/>
  <c r="R25" i="57"/>
  <c r="Z25" i="57"/>
  <c r="C25" i="57"/>
  <c r="J25" i="57"/>
  <c r="W25" i="57"/>
  <c r="D30" i="54"/>
  <c r="H31" i="54"/>
  <c r="L25" i="57"/>
  <c r="L17" i="57"/>
  <c r="M17" i="57"/>
  <c r="M18" i="57"/>
  <c r="B24" i="69"/>
  <c r="F24" i="69"/>
  <c r="E24" i="54"/>
  <c r="E25" i="54"/>
  <c r="Z26" i="57"/>
  <c r="AA27" i="57"/>
  <c r="AA18" i="57"/>
  <c r="AA19" i="57"/>
  <c r="I16" i="60"/>
  <c r="K33" i="64"/>
  <c r="D26" i="57"/>
  <c r="J31" i="54"/>
  <c r="K26" i="54"/>
  <c r="E31" i="54"/>
  <c r="T18" i="57"/>
  <c r="F21" i="57"/>
  <c r="F34" i="68"/>
  <c r="R58" i="69"/>
  <c r="O55" i="46"/>
  <c r="O56" i="46"/>
  <c r="K19" i="57"/>
  <c r="F16" i="68"/>
  <c r="E56" i="22"/>
  <c r="F30" i="52"/>
  <c r="O35" i="66"/>
  <c r="K35" i="66"/>
  <c r="H23" i="20"/>
  <c r="Y19" i="57"/>
  <c r="C24" i="53"/>
  <c r="F24" i="53"/>
  <c r="G36" i="54"/>
  <c r="B58" i="69"/>
  <c r="L56" i="46"/>
  <c r="J58" i="69"/>
  <c r="E53" i="46"/>
  <c r="AA53" i="46"/>
  <c r="AA20" i="57"/>
  <c r="H28" i="52" l="1"/>
  <c r="H26" i="52"/>
  <c r="H27" i="52"/>
  <c r="B27" i="52"/>
  <c r="D27" i="52"/>
  <c r="F41" i="47"/>
  <c r="J41" i="47"/>
  <c r="F36" i="47"/>
  <c r="H29" i="52"/>
  <c r="H30" i="52"/>
  <c r="D28" i="52"/>
  <c r="J30" i="47"/>
  <c r="J43" i="47"/>
  <c r="J44" i="47"/>
  <c r="F43" i="47"/>
  <c r="F44" i="47"/>
  <c r="J40" i="47"/>
  <c r="D9" i="47"/>
  <c r="D20" i="47"/>
  <c r="J45" i="47"/>
  <c r="J37" i="47"/>
  <c r="J42" i="47"/>
  <c r="J46" i="47"/>
  <c r="D14" i="47"/>
  <c r="F42" i="47"/>
  <c r="F46" i="47"/>
  <c r="F45" i="47"/>
  <c r="F37" i="47"/>
  <c r="J28" i="47"/>
  <c r="J31" i="47"/>
  <c r="J26" i="47"/>
  <c r="F33" i="47"/>
  <c r="D11" i="47"/>
  <c r="J25" i="47"/>
  <c r="D16" i="47"/>
  <c r="F28" i="47"/>
  <c r="D12" i="47"/>
  <c r="D19" i="47"/>
  <c r="J53" i="47" s="1"/>
  <c r="J29" i="47"/>
  <c r="J24" i="47"/>
  <c r="F30" i="47"/>
  <c r="D7" i="47"/>
  <c r="F29" i="47"/>
  <c r="D13" i="47"/>
  <c r="F34" i="47"/>
  <c r="D18" i="47"/>
  <c r="J32" i="47"/>
  <c r="F35" i="47"/>
  <c r="J27" i="47"/>
  <c r="B7" i="52"/>
  <c r="B40" i="52" s="1"/>
  <c r="H24" i="52"/>
  <c r="D34" i="52"/>
  <c r="D35" i="52"/>
  <c r="B31" i="52"/>
  <c r="F26" i="47"/>
  <c r="D10" i="47"/>
  <c r="F27" i="47"/>
  <c r="J36" i="47"/>
  <c r="J35" i="47"/>
  <c r="H36" i="52"/>
  <c r="B30" i="52"/>
  <c r="F24" i="47"/>
  <c r="D8" i="47"/>
  <c r="J34" i="47"/>
  <c r="J33" i="47"/>
  <c r="H34" i="52"/>
  <c r="H35" i="52"/>
  <c r="D15" i="47"/>
  <c r="F32" i="47"/>
  <c r="F31" i="47"/>
  <c r="F25" i="47"/>
  <c r="D17" i="47"/>
  <c r="D25" i="52"/>
  <c r="D26" i="52"/>
  <c r="K51" i="47" l="1"/>
  <c r="G51" i="47"/>
  <c r="M51" i="47"/>
  <c r="I51" i="47"/>
  <c r="E51" i="47"/>
  <c r="L51" i="47"/>
  <c r="H51" i="47"/>
  <c r="D51" i="47"/>
  <c r="M54" i="47"/>
  <c r="I54" i="47"/>
  <c r="E54" i="47"/>
  <c r="L54" i="47"/>
  <c r="H54" i="47"/>
  <c r="D54" i="47"/>
  <c r="K54" i="47"/>
  <c r="G54" i="47"/>
  <c r="J51" i="47"/>
  <c r="M52" i="47"/>
  <c r="I52" i="47"/>
  <c r="E52" i="47"/>
  <c r="L52" i="47"/>
  <c r="H52" i="47"/>
  <c r="D52" i="47"/>
  <c r="K52" i="47"/>
  <c r="G52" i="47"/>
  <c r="K53" i="47"/>
  <c r="G53" i="47"/>
  <c r="M53" i="47"/>
  <c r="I53" i="47"/>
  <c r="E53" i="47"/>
  <c r="L53" i="47"/>
  <c r="H53" i="47"/>
  <c r="D53" i="47"/>
  <c r="J54" i="47"/>
  <c r="F53" i="47"/>
  <c r="F54" i="47"/>
  <c r="F52" i="47"/>
  <c r="F51" i="47"/>
  <c r="J52" i="47"/>
  <c r="D50" i="47"/>
  <c r="H50" i="47"/>
  <c r="L50" i="47"/>
  <c r="E50" i="47"/>
  <c r="I50" i="47"/>
  <c r="M50" i="47"/>
  <c r="K50" i="47"/>
  <c r="G50" i="47"/>
  <c r="J50" i="47"/>
  <c r="F50" i="47"/>
  <c r="B29" i="52"/>
  <c r="B13" i="47"/>
  <c r="B14" i="47"/>
  <c r="D41" i="47"/>
  <c r="B16" i="47"/>
  <c r="B11" i="47"/>
  <c r="B9" i="47"/>
  <c r="B33" i="52"/>
  <c r="B28" i="52"/>
  <c r="B20" i="47"/>
  <c r="B37" i="47" s="1"/>
  <c r="D42" i="47"/>
  <c r="D46" i="47"/>
  <c r="D43" i="47"/>
  <c r="F49" i="47"/>
  <c r="D40" i="47"/>
  <c r="D44" i="47"/>
  <c r="D45" i="47"/>
  <c r="D37" i="47"/>
  <c r="B7" i="47"/>
  <c r="H49" i="47"/>
  <c r="B12" i="47"/>
  <c r="D36" i="47"/>
  <c r="D28" i="47"/>
  <c r="B19" i="47"/>
  <c r="J49" i="47"/>
  <c r="G49" i="47"/>
  <c r="D30" i="47"/>
  <c r="D29" i="47"/>
  <c r="K49" i="47"/>
  <c r="L49" i="47"/>
  <c r="E49" i="47"/>
  <c r="M49" i="47"/>
  <c r="I49" i="47"/>
  <c r="D49" i="47"/>
  <c r="B18" i="47"/>
  <c r="D35" i="47"/>
  <c r="J49" i="52"/>
  <c r="E49" i="52"/>
  <c r="B24" i="52"/>
  <c r="K49" i="52"/>
  <c r="C49" i="52"/>
  <c r="F49" i="52"/>
  <c r="G49" i="52"/>
  <c r="D49" i="52"/>
  <c r="H49" i="52"/>
  <c r="B49" i="52"/>
  <c r="I49" i="52"/>
  <c r="D26" i="47"/>
  <c r="B10" i="47"/>
  <c r="D27" i="47"/>
  <c r="B36" i="52"/>
  <c r="B26" i="52"/>
  <c r="B25" i="52"/>
  <c r="B8" i="47"/>
  <c r="D24" i="47"/>
  <c r="D25" i="47"/>
  <c r="B35" i="52"/>
  <c r="B34" i="52"/>
  <c r="D32" i="47"/>
  <c r="B15" i="47"/>
  <c r="D31" i="47"/>
  <c r="B17" i="47"/>
  <c r="D33" i="47"/>
  <c r="D34" i="47"/>
  <c r="B30" i="47" l="1"/>
  <c r="B41" i="47"/>
  <c r="B43" i="47"/>
  <c r="B40" i="47"/>
  <c r="B42" i="47"/>
  <c r="B46" i="47"/>
  <c r="B45" i="47"/>
  <c r="B36" i="47"/>
  <c r="B44" i="47"/>
  <c r="B29" i="47"/>
  <c r="B28" i="47"/>
  <c r="B35" i="47"/>
  <c r="B26" i="47"/>
  <c r="B27" i="47"/>
  <c r="B24" i="47"/>
  <c r="B25" i="47"/>
  <c r="B34" i="47"/>
  <c r="B33" i="47"/>
  <c r="B31" i="47"/>
  <c r="B32" i="47"/>
</calcChain>
</file>

<file path=xl/sharedStrings.xml><?xml version="1.0" encoding="utf-8"?>
<sst xmlns="http://schemas.openxmlformats.org/spreadsheetml/2006/main" count="1351" uniqueCount="363">
  <si>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</si>
  <si>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</si>
  <si>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</si>
  <si>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</si>
  <si>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</si>
  <si>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</si>
  <si>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</si>
  <si>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</si>
  <si>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</si>
  <si>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</si>
  <si>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</si>
  <si>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</si>
  <si>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</si>
  <si>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</si>
  <si>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</si>
  <si>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</si>
  <si>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</si>
  <si>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</si>
  <si>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</si>
  <si>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</si>
  <si>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</si>
  <si>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</si>
  <si>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</si>
  <si>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</si>
  <si>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</si>
  <si>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</si>
  <si>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</si>
  <si>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</si>
  <si>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</si>
  <si>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</si>
  <si>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</si>
  <si>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</si>
  <si>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</si>
  <si>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</si>
  <si>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</si>
  <si>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</si>
  <si>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</si>
  <si>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</si>
  <si>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14467 Potsdam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</si>
  <si>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</si>
  <si>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</si>
  <si>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</si>
  <si>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</si>
  <si>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</si>
  <si>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</si>
  <si>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</si>
  <si>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</si>
  <si>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</si>
  <si>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</si>
  <si>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</si>
  <si>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r>
      <t xml:space="preserve">Bruttoinlandsprodukt (preisbereinigt)
in Berlin und Deutschland
</t>
    </r>
    <r>
      <rPr>
        <sz val="9"/>
        <rFont val="Arial"/>
        <family val="2"/>
      </rPr>
      <t>Veränderung gegenüber dem Vorjahr in %</t>
    </r>
  </si>
  <si>
    <t>Inhaltsverzeichnis</t>
  </si>
  <si>
    <t>Tabellen</t>
  </si>
  <si>
    <t>Seite</t>
  </si>
  <si>
    <t>Produzierendes Gewerbe ohne Baugewerbe</t>
  </si>
  <si>
    <t>Volkswirtschaftliche
Gesamtrechnungen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</si>
  <si>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</si>
  <si>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</si>
  <si>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</si>
  <si>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</si>
  <si>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</si>
  <si>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</si>
  <si>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</si>
  <si>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</si>
  <si>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</si>
  <si>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</si>
  <si>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</si>
  <si>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</si>
  <si>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</si>
  <si>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Vorbemerkungen</t>
  </si>
  <si>
    <t>Wirtschaftsbereichen</t>
  </si>
  <si>
    <t>nach Wirtschaftsbereichen</t>
  </si>
  <si>
    <t>Bruttoinlandsprodukt und Bruttowert-</t>
  </si>
  <si>
    <t>Bruttoinlandsprodukt in jeweiligen Preisen</t>
  </si>
  <si>
    <t>nach Ländern</t>
  </si>
  <si>
    <t xml:space="preserve">Tatsächlich geleistete Arbeitszeit in </t>
  </si>
  <si>
    <t>nach Bundesländern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</si>
  <si>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</si>
  <si>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</si>
  <si>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</si>
  <si>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Herausgeber</t>
  </si>
  <si>
    <t xml:space="preserve">weniger als die Hälfte von 1 </t>
  </si>
  <si>
    <t>Behlertstraße 3a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</si>
  <si>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</si>
  <si>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</si>
  <si>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</si>
  <si>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</si>
  <si>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</si>
  <si>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Brandenburg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</si>
  <si>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</si>
  <si>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</si>
  <si>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</si>
  <si>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</si>
  <si>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</si>
  <si>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</si>
  <si>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</si>
  <si>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</si>
  <si>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Sortieren…</t>
  </si>
  <si>
    <t>Alte Bundesländer ohne Berlin</t>
  </si>
  <si>
    <t>Neue Bundesländer ohne Berlin</t>
  </si>
  <si>
    <t>Bruttoinlandsprodukt (preisbereinigt, verkettet)</t>
  </si>
  <si>
    <t>Ins-
gesamt</t>
  </si>
  <si>
    <t>Energie-
versor-
gung</t>
  </si>
  <si>
    <t>Wasser-
versor-
gung,
Entsor-
gung u.Ä.</t>
  </si>
  <si>
    <t>Verkehr
und
Lagerei</t>
  </si>
  <si>
    <t>Sonstige
Unter-
nehmens-
dienst-
leister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</si>
  <si>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</si>
  <si>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</si>
  <si>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</si>
  <si>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</si>
  <si>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</si>
  <si>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Produ-
zierendes
Gewerbe
ohne
Bau-
gewerbe</t>
  </si>
  <si>
    <t>Öffentliche
und
sonstige 
Dienstleister,
Erziehung
und
Gesundheit</t>
  </si>
  <si>
    <t>Güter-
steuern
abzüglich
Güter-
subven-
tionen</t>
  </si>
  <si>
    <t>Handel, Verkehr, Gastgewerbe</t>
  </si>
  <si>
    <t>Unternehmensdienstleister</t>
  </si>
  <si>
    <t>Sonstige Dienstleister</t>
  </si>
  <si>
    <t>Finanz-
und
Versiche-
rungs-
dienst-
leister</t>
  </si>
  <si>
    <t>Öffentliche
Verwaltung,
Verteidi-
gung,
Sozial-
versiche-
rung</t>
  </si>
  <si>
    <t>Grund-
stücks-
und
Woh-
nungs-
wesen</t>
  </si>
  <si>
    <t>Infor-
mation
und
Kom-
muni-
kation</t>
  </si>
  <si>
    <t>Bergbau
und
Gewinnung
von
Steinen
und Erden</t>
  </si>
  <si>
    <t>Frei-
berufl.,
wissen-
schaftl.
u. techn.
Dienst-
leister</t>
  </si>
  <si>
    <t>Öffentl. Dienstleister, Erziehung, Gesundheit</t>
  </si>
  <si>
    <t>darunter:
Verarbei-
tendes
Gewerbe</t>
  </si>
  <si>
    <t>in jeweiligen Preisen</t>
  </si>
  <si>
    <t>preisbereinigt, verkettet</t>
  </si>
  <si>
    <t>Bruttowertschöpfung insgesamt ≙ 100</t>
  </si>
  <si>
    <t>Deutschland ≙ 100</t>
  </si>
  <si>
    <t xml:space="preserve">Bruttowertschöpfung in jeweiligen Preisen </t>
  </si>
  <si>
    <t xml:space="preserve">schöpfung in jeweiligen Preisen je </t>
  </si>
  <si>
    <t>nach ausgewählten Wirtschaftsbereichen</t>
  </si>
  <si>
    <t xml:space="preserve">Tatsächlich geleistete Arbeitszeit der </t>
  </si>
  <si>
    <t xml:space="preserve">schöpfung in jeweiligen Preisen im Land </t>
  </si>
  <si>
    <t xml:space="preserve">schöpfung (preisbereinigt, verkettet) im Land </t>
  </si>
  <si>
    <t xml:space="preserve">und preisbereinigt im Land Berlin </t>
  </si>
  <si>
    <t xml:space="preserve">schöpfung (preisbereinigt, verkettet) je </t>
  </si>
  <si>
    <t xml:space="preserve">und preisbereinigt je Erwerbstätigen im Land </t>
  </si>
  <si>
    <t xml:space="preserve">Arbeitsstunde der Erwerbstätigen im Land </t>
  </si>
  <si>
    <t xml:space="preserve">schöpfung in jeweiligen Preisen je  </t>
  </si>
  <si>
    <t>Abtei-lungen</t>
  </si>
  <si>
    <t>A*38</t>
  </si>
  <si>
    <t>A*21</t>
  </si>
  <si>
    <t>A*10</t>
  </si>
  <si>
    <t>A*10 mit Zusammenfassungen</t>
  </si>
  <si>
    <t>A*3</t>
  </si>
  <si>
    <t>Gesamte Volkswirtschaft (Summe der Bereiche)</t>
  </si>
  <si>
    <t>01 bis 03</t>
  </si>
  <si>
    <t>AA</t>
  </si>
  <si>
    <t>Land- und Forstwirtschaft, Fischerei</t>
  </si>
  <si>
    <t>A</t>
  </si>
  <si>
    <t>05 bis 09</t>
  </si>
  <si>
    <t>BA</t>
  </si>
  <si>
    <t>Bergbau und Gewinnung von Steinen und Erden</t>
  </si>
  <si>
    <t>B</t>
  </si>
  <si>
    <t>10 bis 12</t>
  </si>
  <si>
    <t>CA</t>
  </si>
  <si>
    <t>Herstellung von Nahrungs- und Futtermitteln; Getränkeherstellung; Tabakverarbeitung</t>
  </si>
  <si>
    <t>C</t>
  </si>
  <si>
    <t>Verarbeitendes Gewerbe</t>
  </si>
  <si>
    <t>13 bis 15</t>
  </si>
  <si>
    <t>CB</t>
  </si>
  <si>
    <t>Herstellung von Textilien, Bekleidung, Leder, Lederwaren und Schuhen</t>
  </si>
  <si>
    <t>16 bis 18</t>
  </si>
  <si>
    <t>CC</t>
  </si>
  <si>
    <t>Herstellung von Holzwaren, Papier und Druckerzeugnissen</t>
  </si>
  <si>
    <t>19</t>
  </si>
  <si>
    <t>CD</t>
  </si>
  <si>
    <t>Kokerei und Mineralölverarbeitung</t>
  </si>
  <si>
    <t>20</t>
  </si>
  <si>
    <t>CE</t>
  </si>
  <si>
    <t>Herstellung von chemischen Erzeugnissen</t>
  </si>
  <si>
    <t>21</t>
  </si>
  <si>
    <t>CF</t>
  </si>
  <si>
    <t>Herstellung von pharmazeutischen Erzeugnissen</t>
  </si>
  <si>
    <t>22 + 23</t>
  </si>
  <si>
    <t>CG</t>
  </si>
  <si>
    <t>Herstellung von Gummi-, Kunststoff- und Glaswaren, Keramik u.Ä.</t>
  </si>
  <si>
    <t>B - E</t>
  </si>
  <si>
    <t>B - F</t>
  </si>
  <si>
    <t>24 + 25</t>
  </si>
  <si>
    <t>CH</t>
  </si>
  <si>
    <t>Metallerzeugung und -bearbeitung, Herstellung von Metallerzeugnissen</t>
  </si>
  <si>
    <t>26</t>
  </si>
  <si>
    <t>CI</t>
  </si>
  <si>
    <t>Herstellung von Datenverarbeitungsgeräten, elektronischen und optischen Erzeugnissen</t>
  </si>
  <si>
    <t>27</t>
  </si>
  <si>
    <t>CJ</t>
  </si>
  <si>
    <t>Herstellung von elektrischen Ausrüstungen</t>
  </si>
  <si>
    <t>28</t>
  </si>
  <si>
    <t>CK</t>
  </si>
  <si>
    <t>Maschinenbau</t>
  </si>
  <si>
    <t>29 + 30</t>
  </si>
  <si>
    <t>CL</t>
  </si>
  <si>
    <t>Fahrzeugbau</t>
  </si>
  <si>
    <t>31 bis 33</t>
  </si>
  <si>
    <t>CM</t>
  </si>
  <si>
    <t>Herstellung von Möbeln, sonstigen Waren, Reparatur u. Installation von Maschinen und Ausrüstungen</t>
  </si>
  <si>
    <t>35</t>
  </si>
  <si>
    <t>DA</t>
  </si>
  <si>
    <t>Energieversorgung</t>
  </si>
  <si>
    <t>D</t>
  </si>
  <si>
    <t>36 bis 39</t>
  </si>
  <si>
    <t>EA</t>
  </si>
  <si>
    <t>Wasserversorgung; Abwasser- und Abfallentsorgung und Beseitigung von Umweltverschmutzungen</t>
  </si>
  <si>
    <t>E</t>
  </si>
  <si>
    <t>Wasserversorgung; Entsorgung u.Ä.</t>
  </si>
  <si>
    <t>41 bis 43</t>
  </si>
  <si>
    <t>FA</t>
  </si>
  <si>
    <t>Baugewerbe</t>
  </si>
  <si>
    <t>F</t>
  </si>
  <si>
    <t>45 bis 47</t>
  </si>
  <si>
    <t>GA</t>
  </si>
  <si>
    <t>Handel; Instandhaltung und Reparatur von Kraftfahrzeugen</t>
  </si>
  <si>
    <t>G</t>
  </si>
  <si>
    <t>49 bis 53</t>
  </si>
  <si>
    <t>HA</t>
  </si>
  <si>
    <t>Verkehr und Lagerei</t>
  </si>
  <si>
    <t>H</t>
  </si>
  <si>
    <t>G - I</t>
  </si>
  <si>
    <t>Handel, Verkehr und Lagerei, Gastgewerbe</t>
  </si>
  <si>
    <t>55 + 56</t>
  </si>
  <si>
    <t>IA</t>
  </si>
  <si>
    <t>Gastgewerbe</t>
  </si>
  <si>
    <t>I</t>
  </si>
  <si>
    <t>G - J</t>
  </si>
  <si>
    <t>Handel, Verkehr und Lagerei, Gastgewerbe, Information und Kommunikation</t>
  </si>
  <si>
    <t>58 bis 60</t>
  </si>
  <si>
    <t>JA</t>
  </si>
  <si>
    <t>Verlagswesen, audiovisuelle Medien und Rundfunk</t>
  </si>
  <si>
    <t>61</t>
  </si>
  <si>
    <t>JB</t>
  </si>
  <si>
    <t>Telekommunikation</t>
  </si>
  <si>
    <t>J</t>
  </si>
  <si>
    <t>Information und Kommunikation</t>
  </si>
  <si>
    <t>62 + 63</t>
  </si>
  <si>
    <t>JC</t>
  </si>
  <si>
    <t>Informationstechnologische Dienstleistungen; Informationsdienstleistungen</t>
  </si>
  <si>
    <t>64 bis 66</t>
  </si>
  <si>
    <t>KA</t>
  </si>
  <si>
    <t>Finanz- und Versicherungsdienstleister</t>
  </si>
  <si>
    <t>K</t>
  </si>
  <si>
    <t>68</t>
  </si>
  <si>
    <t>LA</t>
  </si>
  <si>
    <t>Grundstücks- und Wohnungswesen</t>
  </si>
  <si>
    <t>L</t>
  </si>
  <si>
    <t>K - N</t>
  </si>
  <si>
    <t>Finanz-, Versicherungs- und Unternehmensdienstleister; Grundstücks- und Wohnungswesen</t>
  </si>
  <si>
    <t>69 bis 71</t>
  </si>
  <si>
    <t>MA</t>
  </si>
  <si>
    <t>Freiberufliche, wissenschaftliche und technische Dienstleister</t>
  </si>
  <si>
    <t>G - T</t>
  </si>
  <si>
    <t>72</t>
  </si>
  <si>
    <t>MB</t>
  </si>
  <si>
    <t>Forschung und Entwicklung</t>
  </si>
  <si>
    <t>M</t>
  </si>
  <si>
    <t>M - N</t>
  </si>
  <si>
    <t>73 bis 75</t>
  </si>
  <si>
    <t>MC</t>
  </si>
  <si>
    <t>Sonstige freiberufliche, wissenschaftliche und technische Dienstleister</t>
  </si>
  <si>
    <t>77 bis 82</t>
  </si>
  <si>
    <t>NA</t>
  </si>
  <si>
    <t>Erbringung von sonstigen wirtschaftlichen Dienstleistungen</t>
  </si>
  <si>
    <t>N</t>
  </si>
  <si>
    <t>Sonstige wirtschaftliche Unternehmensdienstleister</t>
  </si>
  <si>
    <t>84</t>
  </si>
  <si>
    <t>OA</t>
  </si>
  <si>
    <t>Öffentliche Verwaltung, Verteidigung; Sozialversicherung</t>
  </si>
  <si>
    <t>O</t>
  </si>
  <si>
    <t>85</t>
  </si>
  <si>
    <t>PA</t>
  </si>
  <si>
    <t>Erziehung und Unterricht</t>
  </si>
  <si>
    <t>P</t>
  </si>
  <si>
    <t>O - Q</t>
  </si>
  <si>
    <t>Öffentliche Dienstleister, Erziehung, Gesundheit</t>
  </si>
  <si>
    <t>86</t>
  </si>
  <si>
    <t>QA</t>
  </si>
  <si>
    <t>Gesundheitswesen</t>
  </si>
  <si>
    <t>Q</t>
  </si>
  <si>
    <t>Gesundheits- und Sozialwesen</t>
  </si>
  <si>
    <t>87 + 88</t>
  </si>
  <si>
    <t>QB</t>
  </si>
  <si>
    <t>Heime und Sozialwesen</t>
  </si>
  <si>
    <t>O - T</t>
  </si>
  <si>
    <t>Öffentliche und sonstige Dienstleister, Erziehung und Gesundheit, Private Haushalte mit Hauspersonal</t>
  </si>
  <si>
    <t>90 bis 93</t>
  </si>
  <si>
    <t>RA</t>
  </si>
  <si>
    <t>Kunst, Unterhaltung und Erholung</t>
  </si>
  <si>
    <t>R</t>
  </si>
  <si>
    <t>94 bis 96</t>
  </si>
  <si>
    <t>SA</t>
  </si>
  <si>
    <t>Sonstigen Dienstleister a.n.g.</t>
  </si>
  <si>
    <t>S</t>
  </si>
  <si>
    <t>Sonstige Dienstleister a.n.g.</t>
  </si>
  <si>
    <t>R - T</t>
  </si>
  <si>
    <t>Kunst, Unterhaltung und Erholung; Sonstige Dienstleister, Private Haushalte mit Hauspersonal</t>
  </si>
  <si>
    <t>97 + 98</t>
  </si>
  <si>
    <t>TA</t>
  </si>
  <si>
    <t>Private Haushalte mit Hauspersonal, Herstellung von Waren und Dienstleistungen durch private Haushalte für den Eigenbedarf ohne ausgeprägten Schwerpunkt</t>
  </si>
  <si>
    <t>T</t>
  </si>
  <si>
    <t>Private Haushalte mit Hauspersonal</t>
  </si>
  <si>
    <t xml:space="preserve">Bruttoinlandsprodukt in jeweiligen Preisen </t>
  </si>
  <si>
    <t xml:space="preserve">und preisbereinigt je Einwohner in </t>
  </si>
  <si>
    <t>Grafik</t>
  </si>
  <si>
    <t xml:space="preserve">Gliederung der Wirtschaftsbereiche in den </t>
  </si>
  <si>
    <t>Volkswirtschaftlichen Gesamtrechnungen</t>
  </si>
  <si>
    <t>Gliederung der Wirtschaftsbereiche in den Volkswirtschaftlichen Gesamtrechnungen 
nach der Klassifikation der Wirtschaftszweige, Ausgabe 2008 (WZ 2008)</t>
  </si>
  <si>
    <t xml:space="preserve">und preisbereinigt je Erwerbstätigen in </t>
  </si>
  <si>
    <t xml:space="preserve">und preisbereinigt je Arbeitsstunde der </t>
  </si>
  <si>
    <t>Bruttoinlandsprodukt und Bruttowertschöpfung</t>
  </si>
  <si>
    <t xml:space="preserve">(preisbereinigt, verkettet) je Arbeitsstunde  </t>
  </si>
  <si>
    <t xml:space="preserve">der Erwerbstätigen im Land Berlin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</si>
  <si>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</si>
  <si>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</si>
  <si>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</si>
  <si>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</si>
  <si>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P I 1 – j / 14</t>
  </si>
  <si>
    <t>Berechnungsstand: August 2014/Februar 2015
(Ergebnisse der Revision 2014)</t>
  </si>
  <si>
    <r>
      <t xml:space="preserve">Bruttoinlandsprodukt und
Bruttowertschöpfung 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2000 bis 2014</t>
    </r>
  </si>
  <si>
    <t>Potsdam, 2015</t>
  </si>
  <si>
    <t>Bruttoinlandsprodukt (preisbereinigt) 2014</t>
  </si>
  <si>
    <t>2008 bis 2014 nach Wirtschaftsbereichen</t>
  </si>
  <si>
    <t xml:space="preserve">Berlin 2008 bis 2014 nach </t>
  </si>
  <si>
    <t>Erwerbstätige im Land Berlin 2008 bis 2014</t>
  </si>
  <si>
    <t xml:space="preserve">Berlin 2000 bis 2014 nach ausgewählten </t>
  </si>
  <si>
    <t>in Deutschland 2000 bis 2014 nach Ländern</t>
  </si>
  <si>
    <t xml:space="preserve">Erwerbstätigen im Land Berlin 2000 bis 2014  </t>
  </si>
  <si>
    <t>Deutschland 2000 bis 2014 nach Ländern</t>
  </si>
  <si>
    <t xml:space="preserve">Erwerbstätigen im Land Berlin 2000 bis 2014 </t>
  </si>
  <si>
    <t>Erwerbstätige in Deutschland 2000 bis 2014</t>
  </si>
  <si>
    <t>Erwerbstätige im Land Berlin 2000 bis 2014</t>
  </si>
  <si>
    <t xml:space="preserve">Einwohner in Deutschland 2000 bis 2014 </t>
  </si>
  <si>
    <t>Erwerbstätigen im Land Berlin 2008 bis 2014</t>
  </si>
  <si>
    <t>Deutschland 2008 bis 2014 nach Ländern</t>
  </si>
  <si>
    <t>1  Bruttoinlandsprodukt und Bruttowertschöpfung in jeweiligen Preisen im Land Berlin 2000 bis 2014
    nach ausgewählten Wirtschaftsbereichen</t>
  </si>
  <si>
    <t>2  Bruttoinlandsprodukt und Bruttowertschöpfung (preisbereinigt, verkettet) im Land Berlin 2000 bis 2014
    nach ausgewählten Wirtschaftsbereichen</t>
  </si>
  <si>
    <t>17  Erwerbstätige in Deutschland 2000 bis 2014 nach Ländern</t>
  </si>
  <si>
    <t>16  Bruttoinlandsprodukt in jeweiligen Preisen und preisbereinigt je Einwohner in Deutschland 2000 bis 2014
      nach Ländern</t>
  </si>
  <si>
    <t>15  Bruttoinlandsprodukt in jeweiligen Preisen und preisbereinigt je Arbeitsstunde der Erwerbstätigen
      in Deutschland 2008 bis 2014 nach Ländern</t>
  </si>
  <si>
    <t>14  Bruttoinlandsprodukt in jeweiligen Preisen und preisbereinigt je Erwerbstätigen in Deutschland
      2000 bis 2014 nach Ländern</t>
  </si>
  <si>
    <t>13  Bruttoinlandsprodukt (preisbereinigt, verkettet) in Deutschland 2000 bis 2014 nach Ländern</t>
  </si>
  <si>
    <t>12  Bruttoinlandsprodukt in jeweiligen Preisen in Deutschland 2000 bis 2014 nach Ländern</t>
  </si>
  <si>
    <t>8  Erwerbstätige im Land Berlin 2000 bis 2014 nach ausgewählten Wirtschaftsbereichen</t>
  </si>
  <si>
    <t>7  Erwerbstätige im Land Berlin 2008 bis 2014 nach Wirtschaftsbereichen</t>
  </si>
  <si>
    <t>6  Bruttowertschöpfung in jeweiligen Preisen und preisbereinigt je Erwerbstätigen im Land Berlin
    2008 bis 2014 nach Wirtschaftsbereichen</t>
  </si>
  <si>
    <t>5  Bruttoinlandsprodukt und Bruttowertschöpfung (preisbereinigt, verkettet) je Erwerbstätigen im Land Berlin
    2000 bis 2014 nach ausgewählten Wirtschaftsbereichen</t>
  </si>
  <si>
    <t>4  Bruttoinlandsprodukt und Bruttowertschöpfung in jeweiligen Preisen je Erwerbstätigen im Land Berlin
    2000 bis 2014 nach ausgewählten  Wirtschaftsbereichen</t>
  </si>
  <si>
    <t>3  Bruttowertschöpfung in jeweiligen Preisen und preisbereinigt im Land Berlin 2008 bis 2014
    nach Wirtschaftsbereichen</t>
  </si>
  <si>
    <t>Bruttoinlandsprodukt (preisbereinigt) 2014 nach Bundesländern</t>
  </si>
  <si>
    <t>2010 ≙ 100</t>
  </si>
  <si>
    <t>Index (2010 ≙ 100)</t>
  </si>
  <si>
    <t>9  Tatsächlich geleistete Arbeitszeit der Erwerbstätigen im Land Berlin 2008 bis 2014
    nach ausgewählten Wirtschaftsbereichen</t>
  </si>
  <si>
    <t>10  Bruttoinlandsprodukt und Bruttowertschöpfung in jeweiligen Preisen je Arbeitsstunde
      der Erwerbstätigen im Land Berlin 2008 bis 2014 nach Wirtschaftsbereichen</t>
  </si>
  <si>
    <t>11  Bruttoinlandsprodukt und Bruttowertschöpfung (preisbereinigt, verkettet) je Arbeitsstunde
      der Erwerbstätigen im Land Berlin 2008 bis 2014 nach Wirtschaftsbereichen</t>
  </si>
  <si>
    <t>_____</t>
  </si>
  <si>
    <r>
      <t xml:space="preserve">Erschienen im </t>
    </r>
    <r>
      <rPr>
        <b/>
        <sz val="8"/>
        <rFont val="Arial"/>
        <family val="2"/>
      </rPr>
      <t>Juni 2015</t>
    </r>
  </si>
  <si>
    <t>1 Die hier verwendeten Angaben zu den Einwohnern basieren auf Daten der Bevölkerungsfortschreibung auf Grundlage früherer Zählungen. Die vollständigen Bevölkerungszahlen auf Basis des Zensus 2011 werden – sobald verfügbar – in die Zeitreihen integriert.
Quelle: Statistische Ämter des Bundes und der Länder.</t>
  </si>
  <si>
    <t>Erwerbstätigen in Deutschland 2008 bis 2014</t>
  </si>
  <si>
    <t>19  Einwohner in Deutschland 2000 bis 2014 nach Ländern ¹</t>
  </si>
  <si>
    <t>18  Tatsächlich geleistete Arbeitszeit in Deutschland 2008 bis 2014 nach Ländern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</si>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</sst>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6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</numFmts>
  <fonts count="38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7"/>
      <color indexed="8"/>
      <name val="Arial"/>
      <family val="2"/>
    </font>
    <font>
      <u/>
      <sz val="7"/>
      <color indexed="12"/>
      <name val="Arial"/>
      <family val="2"/>
    </font>
    <font>
      <b/>
      <sz val="7"/>
      <color indexed="8"/>
      <name val="Arial"/>
      <family val="2"/>
    </font>
    <font>
      <sz val="9"/>
      <color rgb="FF0000FF"/>
      <name val="Arial"/>
      <family val="2"/>
    </font>
    <font>
      <sz val="8"/>
      <color indexed="10"/>
      <name val="Arial"/>
      <family val="2"/>
    </font>
  </fonts>
  <fills count="2">
    <fill>
      <patternFill patternType="none"/>
    </fill>
    <fill>
      <patternFill patternType="gray125"/>
    </fill>
  </fills>
  <borders count="5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42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6" fillId="0" borderId="0" applyNumberFormat="0" applyFill="0" applyBorder="0" applyAlignment="0" applyProtection="0"/>
  </cellStyleXfs>
  <cellXfs count="273">
    <xf numFmtId="0" fontId="0" fillId="0" borderId="0" xfId="0"/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7" fillId="0" borderId="0" xfId="0" applyFont="1"/>
    <xf numFmtId="0" fontId="5" fillId="0" borderId="0" xfId="0" applyFont="1" applyBorder="1"/>
    <xf numFmtId="0" fontId="3" fillId="0" borderId="0" xfId="0" applyFont="1" applyBorder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 applyProtection="1">
      <alignment horizontal="right"/>
      <protection locked="0"/>
    </xf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166" fontId="30" fillId="0" borderId="0" xfId="0" applyNumberFormat="1" applyFont="1" applyAlignment="1">
      <alignment horizontal="right"/>
    </xf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3" fillId="0" borderId="0" xfId="0" applyFont="1" applyProtection="1"/>
    <xf numFmtId="0" fontId="1" fillId="0" borderId="0" xfId="0" applyFont="1" applyProtection="1">
      <protection locked="0"/>
    </xf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2" fillId="0" borderId="0" xfId="0" applyFont="1" applyAlignment="1" applyProtection="1">
      <alignment horizontal="right"/>
      <protection locked="0"/>
    </xf>
    <xf numFmtId="0" fontId="21" fillId="0" borderId="0" xfId="0" applyFont="1" applyAlignment="1" applyProtection="1">
      <alignment horizontal="right"/>
      <protection locked="0"/>
    </xf>
    <xf numFmtId="0" fontId="22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0" fillId="0" borderId="0" xfId="0" applyFill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0" fillId="0" borderId="0" xfId="0" applyFill="1" applyAlignment="1">
      <alignment horizontal="right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1" fillId="0" borderId="0" xfId="0" applyNumberFormat="1" applyFont="1" applyFill="1" applyAlignment="1" applyProtection="1">
      <alignment horizontal="left"/>
      <protection locked="0"/>
    </xf>
    <xf numFmtId="182" fontId="21" fillId="0" borderId="0" xfId="0" applyNumberFormat="1" applyFont="1" applyFill="1" applyAlignment="1" applyProtection="1">
      <alignment horizontal="left"/>
      <protection locked="0"/>
    </xf>
    <xf numFmtId="0" fontId="33" fillId="0" borderId="0" xfId="0" applyFont="1" applyFill="1" applyAlignment="1">
      <alignment vertical="top"/>
    </xf>
    <xf numFmtId="0" fontId="33" fillId="0" borderId="0" xfId="0" applyFont="1" applyFill="1" applyBorder="1" applyAlignment="1">
      <alignment vertical="top"/>
    </xf>
    <xf numFmtId="0" fontId="33" fillId="0" borderId="0" xfId="0" applyFont="1" applyFill="1" applyBorder="1" applyAlignment="1">
      <alignment vertical="top" wrapText="1"/>
    </xf>
    <xf numFmtId="0" fontId="33" fillId="0" borderId="0" xfId="0" applyFont="1" applyFill="1" applyBorder="1" applyAlignment="1">
      <alignment horizontal="center" vertical="top"/>
    </xf>
    <xf numFmtId="0" fontId="33" fillId="0" borderId="0" xfId="0" applyFont="1" applyFill="1" applyBorder="1" applyAlignment="1">
      <alignment horizontal="center" vertical="top" wrapText="1"/>
    </xf>
    <xf numFmtId="0" fontId="35" fillId="0" borderId="10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top"/>
    </xf>
    <xf numFmtId="0" fontId="33" fillId="0" borderId="12" xfId="0" applyFont="1" applyFill="1" applyBorder="1" applyAlignment="1">
      <alignment horizontal="center" vertical="top" wrapText="1"/>
    </xf>
    <xf numFmtId="0" fontId="33" fillId="0" borderId="13" xfId="0" applyFont="1" applyFill="1" applyBorder="1" applyAlignment="1">
      <alignment vertical="top" wrapText="1"/>
    </xf>
    <xf numFmtId="0" fontId="35" fillId="0" borderId="12" xfId="0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center" vertical="top"/>
    </xf>
    <xf numFmtId="0" fontId="35" fillId="0" borderId="0" xfId="0" applyFont="1" applyFill="1" applyBorder="1" applyAlignment="1">
      <alignment horizontal="center" vertical="top" wrapText="1"/>
    </xf>
    <xf numFmtId="0" fontId="33" fillId="0" borderId="14" xfId="0" applyFont="1" applyFill="1" applyBorder="1" applyAlignment="1">
      <alignment horizontal="center" vertical="top"/>
    </xf>
    <xf numFmtId="0" fontId="33" fillId="0" borderId="15" xfId="0" applyFont="1" applyFill="1" applyBorder="1" applyAlignment="1">
      <alignment horizontal="center" vertical="top"/>
    </xf>
    <xf numFmtId="0" fontId="33" fillId="0" borderId="16" xfId="0" applyFont="1" applyFill="1" applyBorder="1" applyAlignment="1">
      <alignment vertical="top" wrapText="1"/>
    </xf>
    <xf numFmtId="0" fontId="33" fillId="0" borderId="11" xfId="0" applyFont="1" applyFill="1" applyBorder="1" applyAlignment="1">
      <alignment vertical="top"/>
    </xf>
    <xf numFmtId="0" fontId="33" fillId="0" borderId="12" xfId="0" applyFont="1" applyFill="1" applyBorder="1" applyAlignment="1">
      <alignment vertical="top" wrapText="1"/>
    </xf>
    <xf numFmtId="0" fontId="33" fillId="0" borderId="15" xfId="0" applyFont="1" applyFill="1" applyBorder="1" applyAlignment="1">
      <alignment horizontal="center" vertical="top" wrapText="1"/>
    </xf>
    <xf numFmtId="0" fontId="33" fillId="0" borderId="11" xfId="0" quotePrefix="1" applyNumberFormat="1" applyFont="1" applyFill="1" applyBorder="1" applyAlignment="1">
      <alignment horizontal="center" vertical="top" wrapText="1"/>
    </xf>
    <xf numFmtId="0" fontId="33" fillId="0" borderId="12" xfId="0" applyNumberFormat="1" applyFont="1" applyFill="1" applyBorder="1" applyAlignment="1">
      <alignment horizontal="center" vertical="top" wrapText="1"/>
    </xf>
    <xf numFmtId="0" fontId="33" fillId="0" borderId="17" xfId="0" quotePrefix="1" applyFont="1" applyFill="1" applyBorder="1" applyAlignment="1">
      <alignment horizontal="center" vertical="top"/>
    </xf>
    <xf numFmtId="0" fontId="33" fillId="0" borderId="18" xfId="0" applyFont="1" applyFill="1" applyBorder="1" applyAlignment="1">
      <alignment horizontal="center" vertical="top"/>
    </xf>
    <xf numFmtId="0" fontId="33" fillId="0" borderId="19" xfId="0" applyFont="1" applyFill="1" applyBorder="1" applyAlignment="1">
      <alignment vertical="top" wrapText="1"/>
    </xf>
    <xf numFmtId="0" fontId="33" fillId="0" borderId="18" xfId="0" applyFont="1" applyFill="1" applyBorder="1" applyAlignment="1">
      <alignment horizontal="center" vertical="top" wrapText="1"/>
    </xf>
    <xf numFmtId="0" fontId="33" fillId="0" borderId="14" xfId="0" quotePrefix="1" applyNumberFormat="1" applyFont="1" applyFill="1" applyBorder="1" applyAlignment="1">
      <alignment horizontal="center" vertical="top" wrapText="1"/>
    </xf>
    <xf numFmtId="0" fontId="33" fillId="0" borderId="15" xfId="0" applyNumberFormat="1" applyFont="1" applyFill="1" applyBorder="1" applyAlignment="1">
      <alignment horizontal="center" vertical="top" wrapText="1"/>
    </xf>
    <xf numFmtId="0" fontId="33" fillId="0" borderId="16" xfId="0" applyFont="1" applyFill="1" applyBorder="1" applyAlignment="1">
      <alignment horizontal="left" vertical="top" wrapText="1"/>
    </xf>
    <xf numFmtId="0" fontId="33" fillId="0" borderId="15" xfId="0" applyNumberFormat="1" applyFont="1" applyFill="1" applyBorder="1" applyAlignment="1">
      <alignment horizontal="center" vertical="center" wrapText="1"/>
    </xf>
    <xf numFmtId="0" fontId="33" fillId="0" borderId="16" xfId="0" applyFont="1" applyFill="1" applyBorder="1" applyAlignment="1">
      <alignment vertical="center" wrapText="1"/>
    </xf>
    <xf numFmtId="0" fontId="33" fillId="0" borderId="20" xfId="0" quotePrefix="1" applyNumberFormat="1" applyFont="1" applyFill="1" applyBorder="1" applyAlignment="1">
      <alignment horizontal="center" vertical="top" wrapText="1"/>
    </xf>
    <xf numFmtId="0" fontId="33" fillId="0" borderId="21" xfId="0" applyNumberFormat="1" applyFont="1" applyFill="1" applyBorder="1" applyAlignment="1">
      <alignment horizontal="center" vertical="top" wrapText="1"/>
    </xf>
    <xf numFmtId="0" fontId="33" fillId="0" borderId="12" xfId="0" applyFont="1" applyFill="1" applyBorder="1" applyAlignment="1">
      <alignment horizontal="center" vertical="center"/>
    </xf>
    <xf numFmtId="0" fontId="33" fillId="0" borderId="13" xfId="0" applyFont="1" applyFill="1" applyBorder="1" applyAlignment="1">
      <alignment vertical="center" wrapText="1"/>
    </xf>
    <xf numFmtId="0" fontId="33" fillId="0" borderId="12" xfId="0" applyNumberFormat="1" applyFont="1" applyFill="1" applyBorder="1" applyAlignment="1">
      <alignment horizontal="center" vertical="center" wrapText="1"/>
    </xf>
    <xf numFmtId="0" fontId="33" fillId="0" borderId="22" xfId="0" applyFont="1" applyFill="1" applyBorder="1" applyAlignment="1">
      <alignment vertical="top" wrapText="1"/>
    </xf>
    <xf numFmtId="0" fontId="33" fillId="0" borderId="11" xfId="0" applyFont="1" applyFill="1" applyBorder="1" applyAlignment="1">
      <alignment vertical="top" wrapText="1"/>
    </xf>
    <xf numFmtId="0" fontId="33" fillId="0" borderId="0" xfId="0" applyNumberFormat="1" applyFont="1" applyFill="1" applyBorder="1" applyAlignment="1">
      <alignment horizontal="center" vertical="top" wrapText="1"/>
    </xf>
    <xf numFmtId="0" fontId="33" fillId="0" borderId="12" xfId="0" applyNumberFormat="1" applyFont="1" applyFill="1" applyBorder="1" applyAlignment="1">
      <alignment horizontal="center" vertical="top"/>
    </xf>
    <xf numFmtId="0" fontId="33" fillId="0" borderId="23" xfId="0" applyNumberFormat="1" applyFont="1" applyFill="1" applyBorder="1" applyAlignment="1">
      <alignment horizontal="center" vertical="top" wrapText="1"/>
    </xf>
    <xf numFmtId="0" fontId="33" fillId="0" borderId="24" xfId="0" quotePrefix="1" applyNumberFormat="1" applyFont="1" applyFill="1" applyBorder="1" applyAlignment="1">
      <alignment horizontal="center" vertical="top" wrapText="1"/>
    </xf>
    <xf numFmtId="0" fontId="33" fillId="0" borderId="25" xfId="0" applyNumberFormat="1" applyFont="1" applyFill="1" applyBorder="1" applyAlignment="1">
      <alignment horizontal="center" vertical="top" wrapText="1"/>
    </xf>
    <xf numFmtId="0" fontId="33" fillId="0" borderId="26" xfId="0" applyFont="1" applyFill="1" applyBorder="1" applyAlignment="1">
      <alignment vertical="top" wrapText="1"/>
    </xf>
    <xf numFmtId="0" fontId="33" fillId="0" borderId="18" xfId="0" applyNumberFormat="1" applyFont="1" applyFill="1" applyBorder="1" applyAlignment="1">
      <alignment horizontal="center" vertical="center" wrapText="1"/>
    </xf>
    <xf numFmtId="0" fontId="33" fillId="0" borderId="19" xfId="0" applyFont="1" applyFill="1" applyBorder="1" applyAlignment="1">
      <alignment vertical="center" wrapText="1"/>
    </xf>
    <xf numFmtId="0" fontId="33" fillId="0" borderId="27" xfId="0" applyNumberFormat="1" applyFont="1" applyFill="1" applyBorder="1" applyAlignment="1">
      <alignment horizontal="center" vertical="top" wrapText="1"/>
    </xf>
    <xf numFmtId="0" fontId="33" fillId="0" borderId="28" xfId="0" applyFont="1" applyFill="1" applyBorder="1" applyAlignment="1">
      <alignment vertical="top" wrapText="1"/>
    </xf>
    <xf numFmtId="0" fontId="33" fillId="0" borderId="29" xfId="0" quotePrefix="1" applyNumberFormat="1" applyFont="1" applyFill="1" applyBorder="1" applyAlignment="1">
      <alignment horizontal="center" vertical="top" wrapText="1"/>
    </xf>
    <xf numFmtId="0" fontId="33" fillId="0" borderId="30" xfId="0" applyNumberFormat="1" applyFont="1" applyFill="1" applyBorder="1" applyAlignment="1">
      <alignment horizontal="center" vertical="top" wrapText="1"/>
    </xf>
    <xf numFmtId="0" fontId="33" fillId="0" borderId="31" xfId="0" applyFont="1" applyFill="1" applyBorder="1" applyAlignment="1">
      <alignment horizontal="left" vertical="top" wrapText="1"/>
    </xf>
    <xf numFmtId="0" fontId="33" fillId="0" borderId="32" xfId="0" applyNumberFormat="1" applyFont="1" applyFill="1" applyBorder="1" applyAlignment="1">
      <alignment horizontal="center" vertical="top" wrapText="1"/>
    </xf>
    <xf numFmtId="0" fontId="33" fillId="0" borderId="33" xfId="0" applyFont="1" applyFill="1" applyBorder="1" applyAlignment="1">
      <alignment vertical="top" wrapText="1"/>
    </xf>
    <xf numFmtId="0" fontId="33" fillId="0" borderId="34" xfId="0" quotePrefix="1" applyNumberFormat="1" applyFont="1" applyFill="1" applyBorder="1" applyAlignment="1">
      <alignment horizontal="center" vertical="top"/>
    </xf>
    <xf numFmtId="0" fontId="33" fillId="0" borderId="23" xfId="0" applyNumberFormat="1" applyFont="1" applyFill="1" applyBorder="1" applyAlignment="1">
      <alignment horizontal="center" vertical="top"/>
    </xf>
    <xf numFmtId="0" fontId="33" fillId="0" borderId="35" xfId="0" applyFont="1" applyFill="1" applyBorder="1" applyAlignment="1">
      <alignment vertical="top" wrapText="1"/>
    </xf>
    <xf numFmtId="0" fontId="33" fillId="0" borderId="27" xfId="0" applyFont="1" applyFill="1" applyBorder="1" applyAlignment="1">
      <alignment horizontal="center" vertical="top"/>
    </xf>
    <xf numFmtId="0" fontId="33" fillId="0" borderId="27" xfId="0" applyFont="1" applyFill="1" applyBorder="1" applyAlignment="1">
      <alignment horizontal="center" vertical="top" wrapText="1"/>
    </xf>
    <xf numFmtId="0" fontId="33" fillId="0" borderId="36" xfId="0" quotePrefix="1" applyNumberFormat="1" applyFont="1" applyFill="1" applyBorder="1" applyAlignment="1">
      <alignment horizontal="center" vertical="top" wrapText="1"/>
    </xf>
    <xf numFmtId="0" fontId="33" fillId="0" borderId="37" xfId="0" applyNumberFormat="1" applyFont="1" applyFill="1" applyBorder="1" applyAlignment="1">
      <alignment horizontal="center" vertical="top" wrapText="1"/>
    </xf>
    <xf numFmtId="0" fontId="33" fillId="0" borderId="38" xfId="0" applyFont="1" applyFill="1" applyBorder="1" applyAlignment="1">
      <alignment vertical="top" wrapText="1"/>
    </xf>
    <xf numFmtId="0" fontId="33" fillId="0" borderId="33" xfId="0" applyFont="1" applyFill="1" applyBorder="1" applyAlignment="1">
      <alignment horizontal="left" vertical="top" wrapText="1"/>
    </xf>
    <xf numFmtId="0" fontId="33" fillId="0" borderId="38" xfId="0" applyFont="1" applyFill="1" applyBorder="1" applyAlignment="1">
      <alignment horizontal="left" vertical="top" wrapText="1"/>
    </xf>
    <xf numFmtId="0" fontId="33" fillId="0" borderId="31" xfId="0" applyFont="1" applyFill="1" applyBorder="1" applyAlignment="1">
      <alignment vertical="top" wrapText="1"/>
    </xf>
    <xf numFmtId="0" fontId="33" fillId="0" borderId="32" xfId="0" applyFont="1" applyFill="1" applyBorder="1" applyAlignment="1">
      <alignment horizontal="center" vertical="top"/>
    </xf>
    <xf numFmtId="0" fontId="33" fillId="0" borderId="33" xfId="0" applyFont="1" applyFill="1" applyBorder="1" applyAlignment="1">
      <alignment vertical="center" wrapText="1"/>
    </xf>
    <xf numFmtId="0" fontId="33" fillId="0" borderId="39" xfId="0" quotePrefix="1" applyNumberFormat="1" applyFont="1" applyFill="1" applyBorder="1" applyAlignment="1">
      <alignment horizontal="center" vertical="top" wrapText="1"/>
    </xf>
    <xf numFmtId="0" fontId="33" fillId="0" borderId="40" xfId="0" applyNumberFormat="1" applyFont="1" applyFill="1" applyBorder="1" applyAlignment="1">
      <alignment horizontal="center" vertical="top" wrapText="1"/>
    </xf>
    <xf numFmtId="0" fontId="33" fillId="0" borderId="41" xfId="0" applyFont="1" applyFill="1" applyBorder="1" applyAlignment="1">
      <alignment vertical="top" wrapText="1"/>
    </xf>
    <xf numFmtId="0" fontId="33" fillId="0" borderId="12" xfId="0" applyFont="1" applyFill="1" applyBorder="1" applyAlignment="1">
      <alignment horizontal="center" vertical="top"/>
    </xf>
    <xf numFmtId="0" fontId="33" fillId="0" borderId="34" xfId="0" quotePrefix="1" applyNumberFormat="1" applyFont="1" applyFill="1" applyBorder="1" applyAlignment="1">
      <alignment horizontal="center" vertical="top" wrapText="1"/>
    </xf>
    <xf numFmtId="0" fontId="33" fillId="0" borderId="40" xfId="0" applyFont="1" applyFill="1" applyBorder="1" applyAlignment="1">
      <alignment horizontal="center" vertical="top"/>
    </xf>
    <xf numFmtId="0" fontId="33" fillId="0" borderId="42" xfId="0" quotePrefix="1" applyNumberFormat="1" applyFont="1" applyFill="1" applyBorder="1" applyAlignment="1">
      <alignment horizontal="center" vertical="top" wrapText="1"/>
    </xf>
    <xf numFmtId="0" fontId="33" fillId="0" borderId="43" xfId="0" applyNumberFormat="1" applyFont="1" applyFill="1" applyBorder="1" applyAlignment="1">
      <alignment horizontal="center" vertical="top" wrapText="1"/>
    </xf>
    <xf numFmtId="0" fontId="33" fillId="0" borderId="44" xfId="0" applyFont="1" applyFill="1" applyBorder="1" applyAlignment="1">
      <alignment vertical="top" wrapText="1"/>
    </xf>
    <xf numFmtId="0" fontId="33" fillId="0" borderId="43" xfId="0" applyNumberFormat="1" applyFont="1" applyFill="1" applyBorder="1" applyAlignment="1">
      <alignment horizontal="center" vertical="top"/>
    </xf>
    <xf numFmtId="0" fontId="33" fillId="0" borderId="44" xfId="0" applyFont="1" applyFill="1" applyBorder="1" applyAlignment="1">
      <alignment horizontal="left" vertical="top" wrapText="1"/>
    </xf>
    <xf numFmtId="0" fontId="33" fillId="0" borderId="45" xfId="0" quotePrefix="1" applyNumberFormat="1" applyFont="1" applyFill="1" applyBorder="1" applyAlignment="1">
      <alignment horizontal="center" vertical="top" wrapText="1"/>
    </xf>
    <xf numFmtId="0" fontId="33" fillId="0" borderId="32" xfId="0" applyNumberFormat="1" applyFont="1" applyFill="1" applyBorder="1" applyAlignment="1">
      <alignment horizontal="center" vertical="center" wrapText="1"/>
    </xf>
    <xf numFmtId="0" fontId="33" fillId="0" borderId="27" xfId="0" applyNumberFormat="1" applyFont="1" applyFill="1" applyBorder="1" applyAlignment="1">
      <alignment horizontal="center" vertical="center" wrapText="1"/>
    </xf>
    <xf numFmtId="0" fontId="33" fillId="0" borderId="28" xfId="0" applyFont="1" applyFill="1" applyBorder="1" applyAlignment="1">
      <alignment vertical="center" wrapText="1"/>
    </xf>
    <xf numFmtId="0" fontId="33" fillId="0" borderId="17" xfId="0" applyFont="1" applyFill="1" applyBorder="1" applyAlignment="1">
      <alignment horizontal="center" vertical="top"/>
    </xf>
    <xf numFmtId="0" fontId="33" fillId="0" borderId="13" xfId="0" applyFont="1" applyFill="1" applyBorder="1" applyAlignment="1">
      <alignment horizontal="left" vertical="top" wrapText="1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2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0" fillId="0" borderId="0" xfId="0" applyFont="1" applyAlignment="1" applyProtection="1">
      <alignment wrapText="1"/>
      <protection locked="0"/>
    </xf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1" fillId="0" borderId="0" xfId="27" applyAlignment="1" applyProtection="1">
      <alignment horizontal="right"/>
    </xf>
    <xf numFmtId="0" fontId="21" fillId="0" borderId="0" xfId="27" applyNumberFormat="1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  <protection locked="0"/>
    </xf>
    <xf numFmtId="182" fontId="21" fillId="0" borderId="0" xfId="27" applyNumberFormat="1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</xf>
    <xf numFmtId="0" fontId="21" fillId="0" borderId="0" xfId="27" applyAlignment="1" applyProtection="1"/>
    <xf numFmtId="0" fontId="21" fillId="0" borderId="0" xfId="27" applyAlignment="1" applyProtection="1">
      <protection locked="0"/>
    </xf>
    <xf numFmtId="0" fontId="21" fillId="0" borderId="0" xfId="27" applyFill="1" applyAlignment="1" applyProtection="1"/>
    <xf numFmtId="0" fontId="4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166" fontId="6" fillId="0" borderId="0" xfId="0" applyNumberFormat="1" applyFont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/>
    <xf numFmtId="170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66" fontId="6" fillId="0" borderId="0" xfId="0" applyNumberFormat="1" applyFont="1"/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center"/>
    </xf>
    <xf numFmtId="164" fontId="6" fillId="0" borderId="0" xfId="0" applyNumberFormat="1" applyFont="1" applyBorder="1"/>
    <xf numFmtId="164" fontId="6" fillId="0" borderId="0" xfId="0" applyNumberFormat="1" applyFont="1"/>
    <xf numFmtId="0" fontId="1" fillId="0" borderId="8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169" fontId="1" fillId="0" borderId="0" xfId="0" applyNumberFormat="1" applyFont="1" applyAlignment="1"/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167" fontId="1" fillId="0" borderId="0" xfId="0" applyNumberFormat="1" applyFo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7" fillId="0" borderId="8" xfId="0" applyFont="1" applyBorder="1"/>
    <xf numFmtId="168" fontId="1" fillId="0" borderId="0" xfId="0" applyNumberFormat="1" applyFont="1"/>
    <xf numFmtId="167" fontId="6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20" fillId="0" borderId="0" xfId="27" applyFont="1" applyFill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2" fillId="0" borderId="0" xfId="0" applyFont="1" applyAlignment="1" applyProtection="1">
      <alignment horizontal="left"/>
    </xf>
    <xf numFmtId="0" fontId="20" fillId="0" borderId="0" xfId="27" applyFont="1" applyAlignment="1" applyProtection="1">
      <alignment horizontal="left"/>
    </xf>
    <xf numFmtId="0" fontId="21" fillId="0" borderId="0" xfId="27" applyAlignment="1" applyProtection="1">
      <alignment horizontal="left"/>
    </xf>
    <xf numFmtId="0" fontId="19" fillId="0" borderId="0" xfId="0" applyFont="1" applyAlignment="1">
      <alignment horizontal="left"/>
    </xf>
    <xf numFmtId="0" fontId="33" fillId="0" borderId="13" xfId="0" applyFont="1" applyFill="1" applyBorder="1" applyAlignment="1">
      <alignment horizontal="left" vertical="top" wrapText="1"/>
    </xf>
    <xf numFmtId="0" fontId="33" fillId="0" borderId="19" xfId="0" applyFont="1" applyFill="1" applyBorder="1" applyAlignment="1">
      <alignment horizontal="left" vertical="top" wrapText="1"/>
    </xf>
    <xf numFmtId="0" fontId="33" fillId="0" borderId="28" xfId="0" applyFont="1" applyFill="1" applyBorder="1" applyAlignment="1">
      <alignment horizontal="left" vertical="top" wrapText="1"/>
    </xf>
    <xf numFmtId="0" fontId="33" fillId="0" borderId="41" xfId="0" applyFont="1" applyFill="1" applyBorder="1" applyAlignment="1">
      <alignment horizontal="left" vertical="top" wrapText="1"/>
    </xf>
    <xf numFmtId="0" fontId="33" fillId="0" borderId="35" xfId="0" applyFont="1" applyFill="1" applyBorder="1" applyAlignment="1">
      <alignment horizontal="left" vertical="top" wrapText="1"/>
    </xf>
    <xf numFmtId="0" fontId="33" fillId="0" borderId="20" xfId="0" quotePrefix="1" applyNumberFormat="1" applyFont="1" applyFill="1" applyBorder="1" applyAlignment="1">
      <alignment horizontal="center" vertical="top" wrapText="1"/>
    </xf>
    <xf numFmtId="0" fontId="33" fillId="0" borderId="20" xfId="0" applyNumberFormat="1" applyFont="1" applyFill="1" applyBorder="1" applyAlignment="1">
      <alignment horizontal="center" vertical="top" wrapText="1"/>
    </xf>
    <xf numFmtId="0" fontId="33" fillId="0" borderId="21" xfId="0" applyNumberFormat="1" applyFont="1" applyFill="1" applyBorder="1" applyAlignment="1">
      <alignment horizontal="center" vertical="top" wrapText="1"/>
    </xf>
    <xf numFmtId="0" fontId="33" fillId="0" borderId="22" xfId="0" applyFont="1" applyFill="1" applyBorder="1" applyAlignment="1">
      <alignment horizontal="left" vertical="top" wrapText="1"/>
    </xf>
    <xf numFmtId="0" fontId="33" fillId="0" borderId="11" xfId="0" quotePrefix="1" applyNumberFormat="1" applyFont="1" applyFill="1" applyBorder="1" applyAlignment="1">
      <alignment horizontal="center" vertical="top"/>
    </xf>
    <xf numFmtId="0" fontId="33" fillId="0" borderId="11" xfId="0" applyNumberFormat="1" applyFont="1" applyFill="1" applyBorder="1" applyAlignment="1">
      <alignment horizontal="center" vertical="top"/>
    </xf>
    <xf numFmtId="0" fontId="33" fillId="0" borderId="12" xfId="0" applyNumberFormat="1" applyFont="1" applyFill="1" applyBorder="1" applyAlignment="1">
      <alignment horizontal="center" vertical="top"/>
    </xf>
    <xf numFmtId="0" fontId="35" fillId="0" borderId="46" xfId="0" applyFont="1" applyFill="1" applyBorder="1" applyAlignment="1">
      <alignment horizontal="center" vertical="center"/>
    </xf>
    <xf numFmtId="0" fontId="35" fillId="0" borderId="47" xfId="0" applyFont="1" applyFill="1" applyBorder="1" applyAlignment="1">
      <alignment horizontal="center" vertical="center"/>
    </xf>
    <xf numFmtId="0" fontId="35" fillId="0" borderId="14" xfId="0" applyFont="1" applyFill="1" applyBorder="1" applyAlignment="1">
      <alignment horizontal="center" vertical="center" textRotation="90"/>
    </xf>
    <xf numFmtId="0" fontId="35" fillId="0" borderId="11" xfId="0" applyFont="1" applyFill="1" applyBorder="1" applyAlignment="1">
      <alignment horizontal="center" vertical="center" textRotation="90"/>
    </xf>
    <xf numFmtId="0" fontId="35" fillId="0" borderId="17" xfId="0" applyFont="1" applyFill="1" applyBorder="1" applyAlignment="1">
      <alignment horizontal="center" vertical="center" textRotation="90"/>
    </xf>
    <xf numFmtId="0" fontId="33" fillId="0" borderId="23" xfId="0" applyNumberFormat="1" applyFont="1" applyFill="1" applyBorder="1" applyAlignment="1">
      <alignment horizontal="center" vertical="center" wrapText="1"/>
    </xf>
    <xf numFmtId="0" fontId="33" fillId="0" borderId="12" xfId="0" applyNumberFormat="1" applyFont="1" applyFill="1" applyBorder="1" applyAlignment="1">
      <alignment horizontal="center" vertical="center" wrapText="1"/>
    </xf>
    <xf numFmtId="0" fontId="33" fillId="0" borderId="40" xfId="0" applyNumberFormat="1" applyFont="1" applyFill="1" applyBorder="1" applyAlignment="1">
      <alignment horizontal="center" vertical="center" wrapText="1"/>
    </xf>
    <xf numFmtId="0" fontId="33" fillId="0" borderId="35" xfId="0" applyFont="1" applyFill="1" applyBorder="1" applyAlignment="1">
      <alignment horizontal="left" vertical="center" wrapText="1"/>
    </xf>
    <xf numFmtId="0" fontId="33" fillId="0" borderId="13" xfId="0" applyFont="1" applyFill="1" applyBorder="1" applyAlignment="1">
      <alignment horizontal="left" vertical="center" wrapText="1"/>
    </xf>
    <xf numFmtId="0" fontId="33" fillId="0" borderId="41" xfId="0" applyFont="1" applyFill="1" applyBorder="1" applyAlignment="1">
      <alignment horizontal="left" vertical="center" wrapText="1"/>
    </xf>
    <xf numFmtId="0" fontId="33" fillId="0" borderId="23" xfId="0" applyNumberFormat="1" applyFont="1" applyFill="1" applyBorder="1" applyAlignment="1">
      <alignment horizontal="center" vertical="top" wrapText="1"/>
    </xf>
    <xf numFmtId="0" fontId="33" fillId="0" borderId="12" xfId="0" applyNumberFormat="1" applyFont="1" applyFill="1" applyBorder="1" applyAlignment="1">
      <alignment horizontal="center" vertical="top" wrapText="1"/>
    </xf>
    <xf numFmtId="0" fontId="34" fillId="0" borderId="0" xfId="0" applyFont="1" applyAlignment="1" applyProtection="1">
      <alignment horizontal="left"/>
    </xf>
    <xf numFmtId="0" fontId="20" fillId="0" borderId="0" xfId="27" applyFont="1" applyFill="1" applyAlignment="1" applyProtection="1">
      <alignment horizontal="left" vertical="top" wrapText="1"/>
    </xf>
    <xf numFmtId="0" fontId="21" fillId="0" borderId="0" xfId="27" applyFill="1" applyAlignment="1" applyProtection="1">
      <alignment horizontal="left" vertical="top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0" fillId="0" borderId="0" xfId="27" applyFont="1" applyAlignment="1" applyProtection="1">
      <alignment horizontal="left" wrapText="1"/>
    </xf>
    <xf numFmtId="0" fontId="1" fillId="0" borderId="48" xfId="0" applyFont="1" applyBorder="1" applyAlignment="1">
      <alignment horizontal="center" vertical="center"/>
    </xf>
    <xf numFmtId="0" fontId="1" fillId="0" borderId="49" xfId="0" applyFont="1" applyBorder="1" applyAlignment="1">
      <alignment horizontal="center" vertical="center"/>
    </xf>
    <xf numFmtId="0" fontId="1" fillId="0" borderId="5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51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7" fillId="0" borderId="0" xfId="0" applyFont="1" applyAlignment="1">
      <alignment wrapText="1"/>
    </xf>
    <xf numFmtId="0" fontId="1" fillId="0" borderId="8" xfId="0" applyFont="1" applyBorder="1" applyAlignment="1">
      <alignment horizontal="center" vertical="center" wrapText="1"/>
    </xf>
    <xf numFmtId="0" fontId="1" fillId="0" borderId="5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51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53" xfId="0" applyFont="1" applyBorder="1" applyAlignment="1">
      <alignment horizontal="center" vertical="center" wrapText="1"/>
    </xf>
    <xf numFmtId="0" fontId="1" fillId="0" borderId="48" xfId="0" applyFont="1" applyBorder="1" applyAlignment="1">
      <alignment horizontal="center" vertical="center" wrapText="1"/>
    </xf>
    <xf numFmtId="0" fontId="1" fillId="0" borderId="49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21" fillId="0" borderId="0" xfId="27" applyFont="1" applyAlignment="1" applyProtection="1">
      <alignment horizontal="left" wrapText="1"/>
    </xf>
    <xf numFmtId="0" fontId="4" fillId="0" borderId="0" xfId="0" applyFont="1" applyBorder="1" applyAlignment="1">
      <alignment horizontal="center"/>
    </xf>
    <xf numFmtId="0" fontId="7" fillId="0" borderId="0" xfId="0" applyFont="1" applyAlignment="1">
      <alignment horizontal="left" wrapText="1"/>
    </xf>
    <xf numFmtId="0" fontId="21" fillId="0" borderId="0" xfId="27" applyFont="1" applyAlignment="1" applyProtection="1">
      <alignment horizontal="left"/>
    </xf>
    <xf numFmtId="0" fontId="5" fillId="0" borderId="0" xfId="0" applyFont="1" applyBorder="1" applyAlignment="1">
      <alignment horizontal="left" wrapText="1"/>
    </xf>
  </cellXfs>
  <cellStyles count="42">
    <cellStyle name="0mitP" xfId="1"/>
    <cellStyle name="0ohneP" xfId="2"/>
    <cellStyle name="10mitP" xfId="3"/>
    <cellStyle name="12mitP" xfId="4"/>
    <cellStyle name="12ohneP" xfId="5"/>
    <cellStyle name="13mitP" xfId="6"/>
    <cellStyle name="1mitP" xfId="7"/>
    <cellStyle name="1ohneP" xfId="8"/>
    <cellStyle name="2mitP" xfId="9"/>
    <cellStyle name="2ohneP" xfId="10"/>
    <cellStyle name="3mitP" xfId="11"/>
    <cellStyle name="3ohneP" xfId="12"/>
    <cellStyle name="4mitP" xfId="13"/>
    <cellStyle name="4ohneP" xfId="14"/>
    <cellStyle name="6mitP" xfId="15"/>
    <cellStyle name="6ohneP" xfId="16"/>
    <cellStyle name="7mitP" xfId="17"/>
    <cellStyle name="9mitP" xfId="18"/>
    <cellStyle name="9ohneP" xfId="19"/>
    <cellStyle name="BasisDreiNK" xfId="20"/>
    <cellStyle name="BasisEineNK" xfId="21"/>
    <cellStyle name="BasisOhneNK" xfId="22"/>
    <cellStyle name="BasisStandard" xfId="23"/>
    <cellStyle name="BasisZweiNK" xfId="24"/>
    <cellStyle name="Besuchter Hyperlink" xfId="41" builtinId="9" customBuiltin="1"/>
    <cellStyle name="Fuss" xfId="25"/>
    <cellStyle name="Haupttitel" xfId="26"/>
    <cellStyle name="Hyperlink" xfId="27" builtinId="8" customBuiltin="1"/>
    <cellStyle name="InhaltNormal" xfId="28"/>
    <cellStyle name="Jahr" xfId="29"/>
    <cellStyle name="Messziffer" xfId="30"/>
    <cellStyle name="MesszifferD" xfId="31"/>
    <cellStyle name="mitP" xfId="32"/>
    <cellStyle name="Noch" xfId="33"/>
    <cellStyle name="o.Tausender" xfId="34"/>
    <cellStyle name="ohneP" xfId="35"/>
    <cellStyle name="ProzVeränderung" xfId="36"/>
    <cellStyle name="Standard" xfId="0" builtinId="0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333333"/>
      <color rgb="FF0000FF"/>
      <color rgb="FFC0C0C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Relationship Id="rId30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1.6921648333507016</c:v>
                </c:pt>
                <c:pt idx="1">
                  <c:v>3.2697730596575125</c:v>
                </c:pt>
                <c:pt idx="2">
                  <c:v>3.4012798848459269</c:v>
                </c:pt>
                <c:pt idx="3">
                  <c:v>3.9552599158266295</c:v>
                </c:pt>
                <c:pt idx="4">
                  <c:v>-1.3865372012735162</c:v>
                </c:pt>
                <c:pt idx="5">
                  <c:v>2.9669542895096539</c:v>
                </c:pt>
                <c:pt idx="6">
                  <c:v>3.7110489078251381</c:v>
                </c:pt>
                <c:pt idx="7">
                  <c:v>-0.28995855234227713</c:v>
                </c:pt>
                <c:pt idx="8">
                  <c:v>0.23783144218027541</c:v>
                </c:pt>
                <c:pt idx="9">
                  <c:v>2.1857346043487675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2005</c:v>
                </c:pt>
                <c:pt idx="1">
                  <c:v>2006</c:v>
                </c:pt>
                <c:pt idx="2">
                  <c:v>2007</c:v>
                </c:pt>
                <c:pt idx="3">
                  <c:v>2008</c:v>
                </c:pt>
                <c:pt idx="4">
                  <c:v>2009</c:v>
                </c:pt>
                <c:pt idx="5">
                  <c:v>2010</c:v>
                </c:pt>
                <c:pt idx="6">
                  <c:v>2011</c:v>
                </c:pt>
                <c:pt idx="7">
                  <c:v>2012</c:v>
                </c:pt>
                <c:pt idx="8">
                  <c:v>2013</c:v>
                </c:pt>
                <c:pt idx="9">
                  <c:v>2014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0.71</c:v>
                </c:pt>
                <c:pt idx="1">
                  <c:v>3.71</c:v>
                </c:pt>
                <c:pt idx="2">
                  <c:v>3.27</c:v>
                </c:pt>
                <c:pt idx="3">
                  <c:v>1.05</c:v>
                </c:pt>
                <c:pt idx="4">
                  <c:v>-5.64</c:v>
                </c:pt>
                <c:pt idx="5">
                  <c:v>4.09</c:v>
                </c:pt>
                <c:pt idx="6">
                  <c:v>3.59</c:v>
                </c:pt>
                <c:pt idx="7">
                  <c:v>0.38</c:v>
                </c:pt>
                <c:pt idx="8">
                  <c:v>0.11</c:v>
                </c:pt>
                <c:pt idx="9">
                  <c:v>1.6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36321664"/>
        <c:axId val="147063552"/>
      </c:barChart>
      <c:catAx>
        <c:axId val="136321664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4706355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147063552"/>
        <c:scaling>
          <c:orientation val="minMax"/>
          <c:max val="5"/>
          <c:min val="-6"/>
        </c:scaling>
        <c:delete val="0"/>
        <c:axPos val="l"/>
        <c:majorGridlines>
          <c:spPr>
            <a:ln w="12700">
              <a:solidFill>
                <a:srgbClr val="808080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321664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1969440356547"/>
          <c:y val="9.7680170475268231E-3"/>
          <c:w val="0.64119181123119795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2900456052305127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Grafik!$T$25:$T$44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Sachsen-Anhalt</c:v>
                </c:pt>
                <c:pt idx="5">
                  <c:v>Bremen</c:v>
                </c:pt>
                <c:pt idx="6">
                  <c:v>Brandenburg</c:v>
                </c:pt>
                <c:pt idx="7">
                  <c:v>Rheinland-Pfalz</c:v>
                </c:pt>
                <c:pt idx="8">
                  <c:v>Saarland</c:v>
                </c:pt>
                <c:pt idx="9">
                  <c:v>Nordrhein-Westfalen</c:v>
                </c:pt>
                <c:pt idx="10">
                  <c:v>Niedersachsen</c:v>
                </c:pt>
                <c:pt idx="11">
                  <c:v>Hessen</c:v>
                </c:pt>
                <c:pt idx="12">
                  <c:v>Thüringen</c:v>
                </c:pt>
                <c:pt idx="13">
                  <c:v>Mecklenburg-Vorpommern</c:v>
                </c:pt>
                <c:pt idx="14">
                  <c:v>Hamburg</c:v>
                </c:pt>
                <c:pt idx="15">
                  <c:v>Schleswig-Holstein</c:v>
                </c:pt>
                <c:pt idx="16">
                  <c:v>Bayern</c:v>
                </c:pt>
                <c:pt idx="17">
                  <c:v>Sachsen</c:v>
                </c:pt>
                <c:pt idx="18">
                  <c:v>Berlin</c:v>
                </c:pt>
                <c:pt idx="19">
                  <c:v>Baden-Württemberg</c:v>
                </c:pt>
              </c:strCache>
            </c:strRef>
          </c:cat>
          <c:val>
            <c:numRef>
              <c:f>Grafik!$U$25:$U$44</c:f>
              <c:numCache>
                <c:formatCode>0.0;\–\ 0.0</c:formatCode>
                <c:ptCount val="20"/>
                <c:pt idx="0">
                  <c:v>1.4</c:v>
                </c:pt>
                <c:pt idx="1">
                  <c:v>1.6</c:v>
                </c:pt>
                <c:pt idx="2">
                  <c:v>1.6</c:v>
                </c:pt>
                <c:pt idx="4">
                  <c:v>0.4</c:v>
                </c:pt>
                <c:pt idx="5">
                  <c:v>0.7</c:v>
                </c:pt>
                <c:pt idx="6">
                  <c:v>0.9</c:v>
                </c:pt>
                <c:pt idx="7">
                  <c:v>1.1000000000000001</c:v>
                </c:pt>
                <c:pt idx="8">
                  <c:v>1.3</c:v>
                </c:pt>
                <c:pt idx="9">
                  <c:v>1.3</c:v>
                </c:pt>
                <c:pt idx="10">
                  <c:v>1.3</c:v>
                </c:pt>
                <c:pt idx="11">
                  <c:v>1.4</c:v>
                </c:pt>
                <c:pt idx="12">
                  <c:v>1.6</c:v>
                </c:pt>
                <c:pt idx="13">
                  <c:v>1.6</c:v>
                </c:pt>
                <c:pt idx="14">
                  <c:v>1.6</c:v>
                </c:pt>
                <c:pt idx="15">
                  <c:v>1.7</c:v>
                </c:pt>
                <c:pt idx="16">
                  <c:v>1.8</c:v>
                </c:pt>
                <c:pt idx="17">
                  <c:v>1.9</c:v>
                </c:pt>
                <c:pt idx="18">
                  <c:v>2.2000000000000002</c:v>
                </c:pt>
                <c:pt idx="19">
                  <c:v>2.4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169372672"/>
        <c:axId val="171197568"/>
      </c:barChart>
      <c:catAx>
        <c:axId val="169372672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7119756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71197568"/>
        <c:scaling>
          <c:orientation val="minMax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16937267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5.emf"/><Relationship Id="rId2" Type="http://schemas.openxmlformats.org/officeDocument/2006/relationships/image" Target="../media/image4.emf"/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8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7620</xdr:colOff>
      <xdr:row>26</xdr:row>
      <xdr:rowOff>22860</xdr:rowOff>
    </xdr:to>
    <xdr:graphicFrame macro="">
      <xdr:nvGraphicFramePr>
        <xdr:cNvPr id="3283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201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2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2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2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14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1706880</xdr:colOff>
          <xdr:row>56</xdr:row>
          <xdr:rowOff>45720</xdr:rowOff>
        </xdr:to>
        <xdr:sp macro="" textlink="">
          <xdr:nvSpPr>
            <xdr:cNvPr id="41985" name="Object 1" hidden="1">
              <a:extLst>
                <a:ext uri="{63B3BB69-23CF-44E3-9099-C40C66FF867C}">
                  <a14:compatExt spid="_x0000_s419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62</xdr:row>
          <xdr:rowOff>0</xdr:rowOff>
        </xdr:from>
        <xdr:to>
          <xdr:col>6</xdr:col>
          <xdr:colOff>1752600</xdr:colOff>
          <xdr:row>117</xdr:row>
          <xdr:rowOff>15240</xdr:rowOff>
        </xdr:to>
        <xdr:sp macro="" textlink="">
          <xdr:nvSpPr>
            <xdr:cNvPr id="41986" name="Object 2" hidden="1">
              <a:extLst>
                <a:ext uri="{63B3BB69-23CF-44E3-9099-C40C66FF867C}">
                  <a14:compatExt spid="_x0000_s419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123</xdr:row>
          <xdr:rowOff>0</xdr:rowOff>
        </xdr:from>
        <xdr:to>
          <xdr:col>6</xdr:col>
          <xdr:colOff>1706880</xdr:colOff>
          <xdr:row>148</xdr:row>
          <xdr:rowOff>144780</xdr:rowOff>
        </xdr:to>
        <xdr:sp macro="" textlink="">
          <xdr:nvSpPr>
            <xdr:cNvPr id="41987" name="Object 3" hidden="1">
              <a:extLst>
                <a:ext uri="{63B3BB69-23CF-44E3-9099-C40C66FF867C}">
                  <a14:compatExt spid="_x0000_s419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7620</xdr:rowOff>
    </xdr:from>
    <xdr:to>
      <xdr:col>7</xdr:col>
      <xdr:colOff>373380</xdr:colOff>
      <xdr:row>43</xdr:row>
      <xdr:rowOff>7620</xdr:rowOff>
    </xdr:to>
    <xdr:graphicFrame macro="">
      <xdr:nvGraphicFramePr>
        <xdr:cNvPr id="3791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5</xdr:col>
      <xdr:colOff>15240</xdr:colOff>
      <xdr:row>28</xdr:row>
      <xdr:rowOff>30480</xdr:rowOff>
    </xdr:to>
    <xdr:sp macro="" textlink="">
      <xdr:nvSpPr>
        <xdr:cNvPr id="40991" name="Text Box 1"/>
        <xdr:cNvSpPr txBox="1">
          <a:spLocks noChangeArrowheads="1"/>
        </xdr:cNvSpPr>
      </xdr:nvSpPr>
      <xdr:spPr bwMode="auto">
        <a:xfrm>
          <a:off x="3520440" y="4853940"/>
          <a:ext cx="76200" cy="1981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1615440</xdr:colOff>
          <xdr:row>44</xdr:row>
          <xdr:rowOff>91440</xdr:rowOff>
        </xdr:to>
        <xdr:sp macro="" textlink="">
          <xdr:nvSpPr>
            <xdr:cNvPr id="47105" name="Object 1" hidden="1">
              <a:extLst>
                <a:ext uri="{63B3BB69-23CF-44E3-9099-C40C66FF867C}">
                  <a14:compatExt spid="_x0000_s471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6.bin"/><Relationship Id="rId5" Type="http://schemas.openxmlformats.org/officeDocument/2006/relationships/image" Target="../media/image6.emf"/><Relationship Id="rId4" Type="http://schemas.openxmlformats.org/officeDocument/2006/relationships/package" Target="../embeddings/Microsoft_Word_Document4.docx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package" Target="../embeddings/Microsoft_Word_Document3.docx"/><Relationship Id="rId3" Type="http://schemas.openxmlformats.org/officeDocument/2006/relationships/vmlDrawing" Target="../drawings/vmlDrawing1.vml"/><Relationship Id="rId7" Type="http://schemas.openxmlformats.org/officeDocument/2006/relationships/image" Target="../media/image4.emf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package" Target="../embeddings/Microsoft_Word_Document2.docx"/><Relationship Id="rId5" Type="http://schemas.openxmlformats.org/officeDocument/2006/relationships/image" Target="../media/image3.emf"/><Relationship Id="rId4" Type="http://schemas.openxmlformats.org/officeDocument/2006/relationships/package" Target="../embeddings/Microsoft_Word_Document1.docx"/><Relationship Id="rId9" Type="http://schemas.openxmlformats.org/officeDocument/2006/relationships/image" Target="../media/image5.emf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7" customWidth="1"/>
    <col min="2" max="2" width="0.6640625" style="7" customWidth="1"/>
    <col min="3" max="3" width="52" style="7" customWidth="1"/>
    <col min="4" max="4" width="5.5546875" style="7" bestFit="1" customWidth="1"/>
    <col min="5" max="16384" width="11.5546875" style="7"/>
  </cols>
  <sheetData>
    <row r="1" spans="1:17" ht="60" customHeight="1">
      <c r="A1"/>
      <c r="D1" s="209" t="s">
        <v>78</v>
      </c>
    </row>
    <row r="2" spans="1:17" ht="40.200000000000003" customHeight="1">
      <c r="B2" s="9" t="s">
        <v>35</v>
      </c>
      <c r="D2" s="210"/>
    </row>
    <row r="3" spans="1:17" ht="34.799999999999997">
      <c r="B3" s="9" t="s">
        <v>36</v>
      </c>
      <c r="D3" s="210"/>
    </row>
    <row r="4" spans="1:17" ht="6.6" customHeight="1">
      <c r="D4" s="210"/>
    </row>
    <row r="5" spans="1:17" ht="20.399999999999999">
      <c r="C5" s="18" t="s">
        <v>316</v>
      </c>
      <c r="D5" s="210"/>
    </row>
    <row r="6" spans="1:17" s="10" customFormat="1" ht="34.950000000000003" customHeight="1">
      <c r="D6" s="210"/>
    </row>
    <row r="7" spans="1:17" ht="66.900000000000006" customHeight="1">
      <c r="C7" s="19" t="s">
        <v>55</v>
      </c>
      <c r="D7" s="210"/>
    </row>
    <row r="8" spans="1:17">
      <c r="D8" s="210"/>
    </row>
    <row r="9" spans="1:17" ht="82.8">
      <c r="C9" s="141" t="s">
        <v>318</v>
      </c>
      <c r="D9" s="210"/>
    </row>
    <row r="10" spans="1:17" ht="7.2" customHeight="1">
      <c r="D10" s="210"/>
    </row>
    <row r="11" spans="1:17" ht="25.5" customHeight="1">
      <c r="C11" s="140" t="s">
        <v>317</v>
      </c>
      <c r="D11" s="210"/>
    </row>
    <row r="12" spans="1:17" ht="53.25" customHeight="1"/>
    <row r="13" spans="1:17" ht="36" customHeight="1">
      <c r="C13" s="11" t="s">
        <v>50</v>
      </c>
    </row>
    <row r="14" spans="1:17">
      <c r="O14" s="8" t="s">
        <v>79</v>
      </c>
      <c r="P14" s="8"/>
      <c r="Q14" s="8"/>
    </row>
    <row r="15" spans="1:17">
      <c r="O15" t="s">
        <v>3</v>
      </c>
      <c r="P15"/>
      <c r="Q15"/>
    </row>
    <row r="16" spans="1:17">
      <c r="O16"/>
      <c r="P16" s="20" t="s">
        <v>18</v>
      </c>
      <c r="Q16" s="20" t="s">
        <v>32</v>
      </c>
    </row>
    <row r="17" spans="15:17">
      <c r="O17" s="20">
        <v>2005</v>
      </c>
      <c r="P17" s="22">
        <v>1.6921648333507016</v>
      </c>
      <c r="Q17" s="22">
        <v>0.71</v>
      </c>
    </row>
    <row r="18" spans="15:17">
      <c r="O18" s="20">
        <v>2006</v>
      </c>
      <c r="P18" s="22">
        <v>3.2697730596575125</v>
      </c>
      <c r="Q18" s="22">
        <v>3.71</v>
      </c>
    </row>
    <row r="19" spans="15:17">
      <c r="O19" s="20">
        <v>2007</v>
      </c>
      <c r="P19" s="22">
        <v>3.4012798848459269</v>
      </c>
      <c r="Q19" s="22">
        <v>3.27</v>
      </c>
    </row>
    <row r="20" spans="15:17">
      <c r="O20" s="20">
        <v>2008</v>
      </c>
      <c r="P20" s="22">
        <v>3.9552599158266295</v>
      </c>
      <c r="Q20" s="22">
        <v>1.05</v>
      </c>
    </row>
    <row r="21" spans="15:17">
      <c r="O21" s="20">
        <v>2009</v>
      </c>
      <c r="P21" s="22">
        <v>-1.3865372012735162</v>
      </c>
      <c r="Q21" s="22">
        <v>-5.64</v>
      </c>
    </row>
    <row r="22" spans="15:17">
      <c r="O22" s="20">
        <v>2010</v>
      </c>
      <c r="P22" s="22">
        <v>2.9669542895096539</v>
      </c>
      <c r="Q22" s="22">
        <v>4.09</v>
      </c>
    </row>
    <row r="23" spans="15:17">
      <c r="O23" s="20">
        <v>2011</v>
      </c>
      <c r="P23" s="22">
        <v>3.7110489078251381</v>
      </c>
      <c r="Q23" s="22">
        <v>3.59</v>
      </c>
    </row>
    <row r="24" spans="15:17">
      <c r="O24" s="20">
        <v>2012</v>
      </c>
      <c r="P24" s="22">
        <v>-0.28995855234227713</v>
      </c>
      <c r="Q24" s="22">
        <v>0.38</v>
      </c>
    </row>
    <row r="25" spans="15:17">
      <c r="O25" s="20">
        <v>2013</v>
      </c>
      <c r="P25" s="22">
        <v>0.23783144218027541</v>
      </c>
      <c r="Q25" s="22">
        <v>0.11</v>
      </c>
    </row>
    <row r="26" spans="15:17">
      <c r="O26" s="20">
        <v>2014</v>
      </c>
      <c r="P26" s="22">
        <v>2.1857346043487675</v>
      </c>
      <c r="Q26" s="22">
        <v>1.6</v>
      </c>
    </row>
    <row r="32" spans="15:17" ht="12" customHeight="1"/>
    <row r="33" spans="5:7" ht="12" customHeight="1"/>
    <row r="35" spans="5:7">
      <c r="E35" s="8"/>
      <c r="F35" s="8"/>
      <c r="G35" s="8"/>
    </row>
    <row r="36" spans="5:7">
      <c r="E36"/>
      <c r="F36"/>
      <c r="G36"/>
    </row>
    <row r="37" spans="5:7">
      <c r="E37"/>
      <c r="F37" s="20"/>
      <c r="G37" s="20"/>
    </row>
    <row r="38" spans="5:7">
      <c r="E38" s="20"/>
      <c r="F38" s="21"/>
      <c r="G38" s="21"/>
    </row>
    <row r="39" spans="5:7">
      <c r="E39" s="20"/>
      <c r="F39" s="21"/>
      <c r="G39" s="21"/>
    </row>
    <row r="40" spans="5:7">
      <c r="E40" s="20"/>
      <c r="F40" s="21"/>
      <c r="G40" s="21"/>
    </row>
    <row r="41" spans="5:7">
      <c r="E41" s="20"/>
      <c r="F41" s="21"/>
      <c r="G41" s="21"/>
    </row>
    <row r="42" spans="5:7">
      <c r="E42" s="20"/>
      <c r="F42" s="21"/>
      <c r="G42" s="21"/>
    </row>
    <row r="43" spans="5:7">
      <c r="E43" s="20"/>
      <c r="F43" s="21"/>
      <c r="G43" s="21"/>
    </row>
    <row r="44" spans="5:7">
      <c r="E44" s="20"/>
      <c r="F44" s="21"/>
      <c r="G44" s="21"/>
    </row>
    <row r="45" spans="5:7">
      <c r="E45" s="20"/>
      <c r="F45" s="21"/>
      <c r="G45" s="21"/>
    </row>
    <row r="46" spans="5:7">
      <c r="E46" s="20"/>
      <c r="F46" s="21"/>
      <c r="G46" s="21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5"/>
  <sheetViews>
    <sheetView zoomScaleNormal="100" zoomScaleSheetLayoutView="12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159" customWidth="1"/>
    <col min="2" max="2" width="6.6640625" style="159" customWidth="1"/>
    <col min="3" max="3" width="7.5546875" style="142" customWidth="1"/>
    <col min="4" max="5" width="6.6640625" style="142" customWidth="1"/>
    <col min="6" max="6" width="7" style="142" customWidth="1"/>
    <col min="7" max="9" width="6.6640625" style="142" customWidth="1"/>
    <col min="10" max="10" width="9.44140625" style="142" customWidth="1"/>
    <col min="11" max="11" width="10.44140625" style="142" customWidth="1"/>
    <col min="12" max="12" width="9.44140625" style="142" customWidth="1"/>
    <col min="13" max="16384" width="11.5546875" style="142"/>
  </cols>
  <sheetData>
    <row r="1" spans="1:12" s="154" customFormat="1" ht="24" customHeight="1">
      <c r="A1" s="248" t="s">
        <v>346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2" ht="12" customHeight="1">
      <c r="A2" s="155"/>
      <c r="B2" s="155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s="156" customFormat="1" ht="12" customHeight="1">
      <c r="A3" s="249" t="s">
        <v>0</v>
      </c>
      <c r="B3" s="251" t="s">
        <v>1</v>
      </c>
      <c r="C3" s="251" t="s">
        <v>11</v>
      </c>
      <c r="D3" s="251" t="s">
        <v>12</v>
      </c>
      <c r="E3" s="254" t="s">
        <v>13</v>
      </c>
      <c r="F3" s="255"/>
      <c r="G3" s="255"/>
      <c r="H3" s="256"/>
      <c r="I3" s="254" t="s">
        <v>14</v>
      </c>
      <c r="J3" s="255"/>
      <c r="K3" s="255"/>
      <c r="L3" s="255"/>
    </row>
    <row r="4" spans="1:12" s="156" customFormat="1" ht="96" customHeight="1">
      <c r="A4" s="250"/>
      <c r="B4" s="252"/>
      <c r="C4" s="252"/>
      <c r="D4" s="253"/>
      <c r="E4" s="157" t="s">
        <v>15</v>
      </c>
      <c r="F4" s="157" t="s">
        <v>111</v>
      </c>
      <c r="G4" s="157" t="s">
        <v>124</v>
      </c>
      <c r="H4" s="157" t="s">
        <v>4</v>
      </c>
      <c r="I4" s="157" t="s">
        <v>15</v>
      </c>
      <c r="J4" s="157" t="s">
        <v>360</v>
      </c>
      <c r="K4" s="157" t="s">
        <v>361</v>
      </c>
      <c r="L4" s="200" t="s">
        <v>112</v>
      </c>
    </row>
    <row r="5" spans="1:12" ht="12" customHeight="1">
      <c r="A5" s="155"/>
      <c r="B5" s="155"/>
      <c r="C5" s="144"/>
      <c r="D5" s="144"/>
      <c r="E5" s="144"/>
      <c r="F5" s="144"/>
      <c r="G5" s="144"/>
      <c r="H5" s="144"/>
      <c r="I5" s="144"/>
      <c r="J5" s="144"/>
      <c r="K5" s="144"/>
      <c r="L5" s="144"/>
    </row>
    <row r="6" spans="1:12" s="143" customFormat="1" ht="12" customHeight="1">
      <c r="A6" s="159"/>
      <c r="B6" s="246" t="s">
        <v>10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</row>
    <row r="7" spans="1:12" s="144" customFormat="1" ht="12" customHeight="1">
      <c r="A7" s="160">
        <v>2000</v>
      </c>
      <c r="B7" s="204">
        <v>52658</v>
      </c>
      <c r="C7" s="204">
        <v>47495</v>
      </c>
      <c r="D7" s="204">
        <v>10631</v>
      </c>
      <c r="E7" s="204">
        <v>51060</v>
      </c>
      <c r="F7" s="204">
        <v>63212</v>
      </c>
      <c r="G7" s="204">
        <v>59345</v>
      </c>
      <c r="H7" s="204">
        <v>32373</v>
      </c>
      <c r="I7" s="204">
        <v>46755</v>
      </c>
      <c r="J7" s="204">
        <v>38858</v>
      </c>
      <c r="K7" s="204">
        <v>75725</v>
      </c>
      <c r="L7" s="204">
        <v>37023</v>
      </c>
    </row>
    <row r="8" spans="1:12" s="144" customFormat="1" ht="12" customHeight="1">
      <c r="A8" s="160">
        <v>2001</v>
      </c>
      <c r="B8" s="204">
        <v>53813</v>
      </c>
      <c r="C8" s="204">
        <v>48624</v>
      </c>
      <c r="D8" s="204">
        <v>9447</v>
      </c>
      <c r="E8" s="204">
        <v>51384</v>
      </c>
      <c r="F8" s="204">
        <v>62917</v>
      </c>
      <c r="G8" s="204">
        <v>59012</v>
      </c>
      <c r="H8" s="204">
        <v>31562</v>
      </c>
      <c r="I8" s="204">
        <v>48102</v>
      </c>
      <c r="J8" s="204">
        <v>40979</v>
      </c>
      <c r="K8" s="204">
        <v>78480</v>
      </c>
      <c r="L8" s="204">
        <v>37244</v>
      </c>
    </row>
    <row r="9" spans="1:12" s="144" customFormat="1" ht="12" customHeight="1">
      <c r="A9" s="160">
        <v>2002</v>
      </c>
      <c r="B9" s="204">
        <v>54825</v>
      </c>
      <c r="C9" s="204">
        <v>49583</v>
      </c>
      <c r="D9" s="204">
        <v>9484</v>
      </c>
      <c r="E9" s="204">
        <v>54389</v>
      </c>
      <c r="F9" s="204">
        <v>66490</v>
      </c>
      <c r="G9" s="204">
        <v>62429</v>
      </c>
      <c r="H9" s="204">
        <v>33019</v>
      </c>
      <c r="I9" s="204">
        <v>48712</v>
      </c>
      <c r="J9" s="204">
        <v>41571</v>
      </c>
      <c r="K9" s="204">
        <v>80063</v>
      </c>
      <c r="L9" s="204">
        <v>37774</v>
      </c>
    </row>
    <row r="10" spans="1:12" s="144" customFormat="1" ht="12" customHeight="1">
      <c r="A10" s="160">
        <v>2003</v>
      </c>
      <c r="B10" s="204">
        <v>55122</v>
      </c>
      <c r="C10" s="204">
        <v>49776</v>
      </c>
      <c r="D10" s="204">
        <v>7866</v>
      </c>
      <c r="E10" s="204">
        <v>56914</v>
      </c>
      <c r="F10" s="204">
        <v>70387</v>
      </c>
      <c r="G10" s="204">
        <v>65572</v>
      </c>
      <c r="H10" s="204">
        <v>32733</v>
      </c>
      <c r="I10" s="204">
        <v>48550</v>
      </c>
      <c r="J10" s="204">
        <v>40447</v>
      </c>
      <c r="K10" s="204">
        <v>79521</v>
      </c>
      <c r="L10" s="204">
        <v>37976</v>
      </c>
    </row>
    <row r="11" spans="1:12" s="144" customFormat="1" ht="12" customHeight="1">
      <c r="A11" s="160">
        <v>2004</v>
      </c>
      <c r="B11" s="204">
        <v>54773</v>
      </c>
      <c r="C11" s="204">
        <v>49628</v>
      </c>
      <c r="D11" s="204">
        <v>11134</v>
      </c>
      <c r="E11" s="204">
        <v>58524</v>
      </c>
      <c r="F11" s="204">
        <v>73313</v>
      </c>
      <c r="G11" s="204">
        <v>69287</v>
      </c>
      <c r="H11" s="204">
        <v>31677</v>
      </c>
      <c r="I11" s="204">
        <v>48159</v>
      </c>
      <c r="J11" s="204">
        <v>40690</v>
      </c>
      <c r="K11" s="204">
        <v>76560</v>
      </c>
      <c r="L11" s="204">
        <v>38183</v>
      </c>
    </row>
    <row r="12" spans="1:12" s="144" customFormat="1" ht="12" customHeight="1">
      <c r="A12" s="160">
        <v>2005</v>
      </c>
      <c r="B12" s="204">
        <v>55848</v>
      </c>
      <c r="C12" s="204">
        <v>50530</v>
      </c>
      <c r="D12" s="204">
        <v>11460</v>
      </c>
      <c r="E12" s="204">
        <v>61222</v>
      </c>
      <c r="F12" s="204">
        <v>77391</v>
      </c>
      <c r="G12" s="204">
        <v>71164</v>
      </c>
      <c r="H12" s="204">
        <v>31356</v>
      </c>
      <c r="I12" s="204">
        <v>48842</v>
      </c>
      <c r="J12" s="204">
        <v>42906</v>
      </c>
      <c r="K12" s="204">
        <v>75520</v>
      </c>
      <c r="L12" s="204">
        <v>38688</v>
      </c>
    </row>
    <row r="13" spans="1:12" s="144" customFormat="1" ht="12" customHeight="1">
      <c r="A13" s="160">
        <v>2006</v>
      </c>
      <c r="B13" s="204">
        <v>56968</v>
      </c>
      <c r="C13" s="204">
        <v>51527</v>
      </c>
      <c r="D13" s="204">
        <v>11886</v>
      </c>
      <c r="E13" s="204">
        <v>65203</v>
      </c>
      <c r="F13" s="204">
        <v>82624</v>
      </c>
      <c r="G13" s="204">
        <v>77436</v>
      </c>
      <c r="H13" s="204">
        <v>32919</v>
      </c>
      <c r="I13" s="204">
        <v>49462</v>
      </c>
      <c r="J13" s="204">
        <v>44921</v>
      </c>
      <c r="K13" s="204">
        <v>76225</v>
      </c>
      <c r="L13" s="204">
        <v>38184</v>
      </c>
    </row>
    <row r="14" spans="1:12" s="144" customFormat="1" ht="12" customHeight="1">
      <c r="A14" s="160">
        <v>2007</v>
      </c>
      <c r="B14" s="204">
        <v>58460</v>
      </c>
      <c r="C14" s="204">
        <v>52593</v>
      </c>
      <c r="D14" s="204">
        <v>8256</v>
      </c>
      <c r="E14" s="204">
        <v>69132</v>
      </c>
      <c r="F14" s="204">
        <v>87778</v>
      </c>
      <c r="G14" s="204">
        <v>83034</v>
      </c>
      <c r="H14" s="204">
        <v>35596</v>
      </c>
      <c r="I14" s="204">
        <v>50159</v>
      </c>
      <c r="J14" s="204">
        <v>44918</v>
      </c>
      <c r="K14" s="204">
        <v>78728</v>
      </c>
      <c r="L14" s="204">
        <v>38171</v>
      </c>
    </row>
    <row r="15" spans="1:12" s="144" customFormat="1" ht="12" customHeight="1">
      <c r="A15" s="160">
        <v>2008</v>
      </c>
      <c r="B15" s="204">
        <v>60175</v>
      </c>
      <c r="C15" s="204">
        <v>54128</v>
      </c>
      <c r="D15" s="204">
        <v>8810</v>
      </c>
      <c r="E15" s="204">
        <v>72248</v>
      </c>
      <c r="F15" s="204">
        <v>91870</v>
      </c>
      <c r="G15" s="204">
        <v>82406</v>
      </c>
      <c r="H15" s="204">
        <v>36810</v>
      </c>
      <c r="I15" s="204">
        <v>51480</v>
      </c>
      <c r="J15" s="204">
        <v>45082</v>
      </c>
      <c r="K15" s="204">
        <v>80751</v>
      </c>
      <c r="L15" s="204">
        <v>39601</v>
      </c>
    </row>
    <row r="16" spans="1:12" s="144" customFormat="1" ht="12" customHeight="1">
      <c r="A16" s="160">
        <v>2009</v>
      </c>
      <c r="B16" s="204">
        <v>59229</v>
      </c>
      <c r="C16" s="204">
        <v>53128</v>
      </c>
      <c r="D16" s="204">
        <v>9565</v>
      </c>
      <c r="E16" s="204">
        <v>70695</v>
      </c>
      <c r="F16" s="204">
        <v>89661</v>
      </c>
      <c r="G16" s="204">
        <v>78985</v>
      </c>
      <c r="H16" s="204">
        <v>36631</v>
      </c>
      <c r="I16" s="204">
        <v>50604</v>
      </c>
      <c r="J16" s="204">
        <v>43902</v>
      </c>
      <c r="K16" s="204">
        <v>78152</v>
      </c>
      <c r="L16" s="204">
        <v>39835</v>
      </c>
    </row>
    <row r="17" spans="1:12" s="144" customFormat="1" ht="12" customHeight="1">
      <c r="A17" s="160">
        <v>2010</v>
      </c>
      <c r="B17" s="204">
        <v>61029</v>
      </c>
      <c r="C17" s="204">
        <v>54896</v>
      </c>
      <c r="D17" s="204">
        <v>9571</v>
      </c>
      <c r="E17" s="204">
        <v>77078</v>
      </c>
      <c r="F17" s="204">
        <v>97011</v>
      </c>
      <c r="G17" s="204">
        <v>84033</v>
      </c>
      <c r="H17" s="204">
        <v>41384</v>
      </c>
      <c r="I17" s="204">
        <v>51745</v>
      </c>
      <c r="J17" s="204">
        <v>43462</v>
      </c>
      <c r="K17" s="204">
        <v>81086</v>
      </c>
      <c r="L17" s="204">
        <v>41002</v>
      </c>
    </row>
    <row r="18" spans="1:12" s="144" customFormat="1" ht="12" customHeight="1">
      <c r="A18" s="160">
        <v>2011</v>
      </c>
      <c r="B18" s="204">
        <v>63326</v>
      </c>
      <c r="C18" s="204">
        <v>56873</v>
      </c>
      <c r="D18" s="204">
        <v>8236</v>
      </c>
      <c r="E18" s="204">
        <v>78667</v>
      </c>
      <c r="F18" s="204">
        <v>98239</v>
      </c>
      <c r="G18" s="204">
        <v>87718</v>
      </c>
      <c r="H18" s="204">
        <v>43851</v>
      </c>
      <c r="I18" s="204">
        <v>53735</v>
      </c>
      <c r="J18" s="204">
        <v>45742</v>
      </c>
      <c r="K18" s="204">
        <v>83494</v>
      </c>
      <c r="L18" s="204">
        <v>42652</v>
      </c>
    </row>
    <row r="19" spans="1:12" s="144" customFormat="1" ht="12" customHeight="1">
      <c r="A19" s="160">
        <v>2012</v>
      </c>
      <c r="B19" s="204">
        <v>62728</v>
      </c>
      <c r="C19" s="204">
        <v>56348</v>
      </c>
      <c r="D19" s="204">
        <v>13016</v>
      </c>
      <c r="E19" s="204">
        <v>75471</v>
      </c>
      <c r="F19" s="204">
        <v>93927</v>
      </c>
      <c r="G19" s="204">
        <v>82281</v>
      </c>
      <c r="H19" s="204">
        <v>43227</v>
      </c>
      <c r="I19" s="204">
        <v>53599</v>
      </c>
      <c r="J19" s="204">
        <v>44980</v>
      </c>
      <c r="K19" s="204">
        <v>82508</v>
      </c>
      <c r="L19" s="204">
        <v>43376</v>
      </c>
    </row>
    <row r="20" spans="1:12" s="144" customFormat="1" ht="12" customHeight="1">
      <c r="A20" s="160">
        <v>2013</v>
      </c>
      <c r="B20" s="204">
        <v>63331</v>
      </c>
      <c r="C20" s="204">
        <v>56932</v>
      </c>
      <c r="D20" s="204">
        <v>10928</v>
      </c>
      <c r="E20" s="204">
        <v>74970</v>
      </c>
      <c r="F20" s="204">
        <v>92636</v>
      </c>
      <c r="G20" s="204">
        <v>77953</v>
      </c>
      <c r="H20" s="204">
        <v>44933</v>
      </c>
      <c r="I20" s="204">
        <v>54393</v>
      </c>
      <c r="J20" s="204">
        <v>45695</v>
      </c>
      <c r="K20" s="204">
        <v>83167</v>
      </c>
      <c r="L20" s="204">
        <v>44367</v>
      </c>
    </row>
    <row r="21" spans="1:12" s="144" customFormat="1" ht="12" customHeight="1">
      <c r="A21" s="160">
        <v>2014</v>
      </c>
      <c r="B21" s="204">
        <v>64956</v>
      </c>
      <c r="C21" s="204">
        <v>58424</v>
      </c>
      <c r="D21" s="204">
        <v>9988</v>
      </c>
      <c r="E21" s="204">
        <v>78487</v>
      </c>
      <c r="F21" s="204">
        <v>95351</v>
      </c>
      <c r="G21" s="204">
        <v>80256</v>
      </c>
      <c r="H21" s="204">
        <v>50324</v>
      </c>
      <c r="I21" s="204">
        <v>55649</v>
      </c>
      <c r="J21" s="204">
        <v>46729</v>
      </c>
      <c r="K21" s="204">
        <v>83854</v>
      </c>
      <c r="L21" s="204">
        <v>46092</v>
      </c>
    </row>
    <row r="22" spans="1:12" s="144" customFormat="1" ht="12" customHeight="1">
      <c r="A22" s="160"/>
      <c r="B22" s="204"/>
      <c r="C22" s="204"/>
      <c r="D22" s="204"/>
      <c r="E22" s="204"/>
      <c r="F22" s="204"/>
      <c r="G22" s="204"/>
      <c r="H22" s="204"/>
      <c r="I22" s="204"/>
      <c r="J22" s="204"/>
      <c r="K22" s="204"/>
      <c r="L22" s="204"/>
    </row>
    <row r="23" spans="1:12" s="144" customFormat="1" ht="12" customHeight="1">
      <c r="A23" s="160"/>
      <c r="B23" s="247" t="s">
        <v>3</v>
      </c>
      <c r="C23" s="247"/>
      <c r="D23" s="247"/>
      <c r="E23" s="247"/>
      <c r="F23" s="247"/>
      <c r="G23" s="247"/>
      <c r="H23" s="247"/>
      <c r="I23" s="247"/>
      <c r="J23" s="247"/>
      <c r="K23" s="247"/>
      <c r="L23" s="247"/>
    </row>
    <row r="24" spans="1:12" s="144" customFormat="1" ht="12" customHeight="1">
      <c r="A24" s="160">
        <v>2001</v>
      </c>
      <c r="B24" s="164">
        <f t="shared" ref="B24:B37" si="0">B8/B7*100-100</f>
        <v>2.1933989137452983</v>
      </c>
      <c r="C24" s="164">
        <f t="shared" ref="C24:L24" si="1">C8/C7*100-100</f>
        <v>2.3770923255079595</v>
      </c>
      <c r="D24" s="164">
        <f t="shared" si="1"/>
        <v>-11.137240146740666</v>
      </c>
      <c r="E24" s="164">
        <f t="shared" si="1"/>
        <v>0.63454759106933523</v>
      </c>
      <c r="F24" s="164">
        <f t="shared" si="1"/>
        <v>-0.46668354109978338</v>
      </c>
      <c r="G24" s="164">
        <f t="shared" si="1"/>
        <v>-0.56112562136658539</v>
      </c>
      <c r="H24" s="164">
        <f t="shared" si="1"/>
        <v>-2.5051740648070933</v>
      </c>
      <c r="I24" s="164">
        <f t="shared" si="1"/>
        <v>2.8809752967597007</v>
      </c>
      <c r="J24" s="164">
        <f t="shared" si="1"/>
        <v>5.4583354778938684</v>
      </c>
      <c r="K24" s="164">
        <f t="shared" si="1"/>
        <v>3.6381644106966036</v>
      </c>
      <c r="L24" s="164">
        <f t="shared" si="1"/>
        <v>0.59692623504308528</v>
      </c>
    </row>
    <row r="25" spans="1:12" s="144" customFormat="1" ht="12" customHeight="1">
      <c r="A25" s="160">
        <v>2002</v>
      </c>
      <c r="B25" s="164">
        <f t="shared" si="0"/>
        <v>1.880586475386977</v>
      </c>
      <c r="C25" s="164">
        <f t="shared" ref="C25:L25" si="2">C9/C8*100-100</f>
        <v>1.9722770648239418</v>
      </c>
      <c r="D25" s="164">
        <f t="shared" si="2"/>
        <v>0.39165872763840071</v>
      </c>
      <c r="E25" s="164">
        <f t="shared" si="2"/>
        <v>5.8481239296279028</v>
      </c>
      <c r="F25" s="164">
        <f t="shared" si="2"/>
        <v>5.678910310408952</v>
      </c>
      <c r="G25" s="164">
        <f t="shared" si="2"/>
        <v>5.7903477258862637</v>
      </c>
      <c r="H25" s="164">
        <f t="shared" si="2"/>
        <v>4.6163107534376735</v>
      </c>
      <c r="I25" s="164">
        <f t="shared" si="2"/>
        <v>1.268138538938075</v>
      </c>
      <c r="J25" s="164">
        <f t="shared" si="2"/>
        <v>1.4446423778032624</v>
      </c>
      <c r="K25" s="164">
        <f t="shared" si="2"/>
        <v>2.017074413863412</v>
      </c>
      <c r="L25" s="164">
        <f t="shared" si="2"/>
        <v>1.4230480077327883</v>
      </c>
    </row>
    <row r="26" spans="1:12" s="144" customFormat="1" ht="12" customHeight="1">
      <c r="A26" s="160">
        <v>2003</v>
      </c>
      <c r="B26" s="164">
        <f t="shared" si="0"/>
        <v>0.54172366621068591</v>
      </c>
      <c r="C26" s="164">
        <f t="shared" ref="C26:L26" si="3">C10/C9*100-100</f>
        <v>0.38924631426094436</v>
      </c>
      <c r="D26" s="164">
        <f t="shared" si="3"/>
        <v>-17.060312104597216</v>
      </c>
      <c r="E26" s="164">
        <f t="shared" si="3"/>
        <v>4.6424828549890549</v>
      </c>
      <c r="F26" s="164">
        <f t="shared" si="3"/>
        <v>5.8610317340953628</v>
      </c>
      <c r="G26" s="164">
        <f t="shared" si="3"/>
        <v>5.0345192138269113</v>
      </c>
      <c r="H26" s="164">
        <f t="shared" si="3"/>
        <v>-0.86616796389958495</v>
      </c>
      <c r="I26" s="164">
        <f t="shared" si="3"/>
        <v>-0.3325669239612381</v>
      </c>
      <c r="J26" s="164">
        <f t="shared" si="3"/>
        <v>-2.7038079430372193</v>
      </c>
      <c r="K26" s="164">
        <f t="shared" si="3"/>
        <v>-0.67696688857525089</v>
      </c>
      <c r="L26" s="164">
        <f t="shared" si="3"/>
        <v>0.53475935828876686</v>
      </c>
    </row>
    <row r="27" spans="1:12" s="144" customFormat="1" ht="12" customHeight="1">
      <c r="A27" s="160">
        <v>2004</v>
      </c>
      <c r="B27" s="164">
        <f t="shared" si="0"/>
        <v>-0.63314103261855337</v>
      </c>
      <c r="C27" s="164">
        <f t="shared" ref="C27:L27" si="4">C11/C10*100-100</f>
        <v>-0.29733204757313558</v>
      </c>
      <c r="D27" s="164">
        <f t="shared" si="4"/>
        <v>41.54589371980677</v>
      </c>
      <c r="E27" s="164">
        <f t="shared" si="4"/>
        <v>2.8288294619952978</v>
      </c>
      <c r="F27" s="164">
        <f t="shared" si="4"/>
        <v>4.1570176310966644</v>
      </c>
      <c r="G27" s="164">
        <f t="shared" si="4"/>
        <v>5.6655279692551659</v>
      </c>
      <c r="H27" s="164">
        <f t="shared" si="4"/>
        <v>-3.2261020987993732</v>
      </c>
      <c r="I27" s="164">
        <f t="shared" si="4"/>
        <v>-0.8053553038105008</v>
      </c>
      <c r="J27" s="164">
        <f t="shared" si="4"/>
        <v>0.600786214057905</v>
      </c>
      <c r="K27" s="164">
        <f t="shared" si="4"/>
        <v>-3.7235447240351647</v>
      </c>
      <c r="L27" s="164">
        <f t="shared" si="4"/>
        <v>0.54508110385506825</v>
      </c>
    </row>
    <row r="28" spans="1:12" s="144" customFormat="1" ht="12" customHeight="1">
      <c r="A28" s="160">
        <v>2005</v>
      </c>
      <c r="B28" s="164">
        <f t="shared" si="0"/>
        <v>1.9626458291493947</v>
      </c>
      <c r="C28" s="164">
        <f t="shared" ref="C28:L28" si="5">C12/C11*100-100</f>
        <v>1.8175223664060667</v>
      </c>
      <c r="D28" s="164">
        <f t="shared" si="5"/>
        <v>2.9279683851266327</v>
      </c>
      <c r="E28" s="164">
        <f t="shared" si="5"/>
        <v>4.6100744993506879</v>
      </c>
      <c r="F28" s="164">
        <f t="shared" si="5"/>
        <v>5.5624514069810118</v>
      </c>
      <c r="G28" s="164">
        <f t="shared" si="5"/>
        <v>2.7090218944390614</v>
      </c>
      <c r="H28" s="164">
        <f t="shared" si="5"/>
        <v>-1.0133535372667808</v>
      </c>
      <c r="I28" s="164">
        <f t="shared" si="5"/>
        <v>1.4182188168359033</v>
      </c>
      <c r="J28" s="164">
        <f t="shared" si="5"/>
        <v>5.446055541902183</v>
      </c>
      <c r="K28" s="164">
        <f t="shared" si="5"/>
        <v>-1.3584117032392982</v>
      </c>
      <c r="L28" s="164">
        <f t="shared" si="5"/>
        <v>1.3225781106775258</v>
      </c>
    </row>
    <row r="29" spans="1:12" s="144" customFormat="1" ht="12" customHeight="1">
      <c r="A29" s="160">
        <v>2006</v>
      </c>
      <c r="B29" s="164">
        <f t="shared" si="0"/>
        <v>2.0054433462254764</v>
      </c>
      <c r="C29" s="164">
        <f t="shared" ref="C29:L29" si="6">C13/C12*100-100</f>
        <v>1.9730852958638394</v>
      </c>
      <c r="D29" s="164">
        <f t="shared" si="6"/>
        <v>3.7172774869110015</v>
      </c>
      <c r="E29" s="164">
        <f t="shared" si="6"/>
        <v>6.5025644376204781</v>
      </c>
      <c r="F29" s="164">
        <f t="shared" si="6"/>
        <v>6.7617681642568215</v>
      </c>
      <c r="G29" s="164">
        <f t="shared" si="6"/>
        <v>8.8134450002810496</v>
      </c>
      <c r="H29" s="164">
        <f t="shared" si="6"/>
        <v>4.9846919249904289</v>
      </c>
      <c r="I29" s="164">
        <f t="shared" si="6"/>
        <v>1.269399287498473</v>
      </c>
      <c r="J29" s="164">
        <f t="shared" si="6"/>
        <v>4.696312869994884</v>
      </c>
      <c r="K29" s="164">
        <f t="shared" si="6"/>
        <v>0.93352754237288593</v>
      </c>
      <c r="L29" s="164">
        <f t="shared" si="6"/>
        <v>-1.3027295285359912</v>
      </c>
    </row>
    <row r="30" spans="1:12" s="144" customFormat="1" ht="12" customHeight="1">
      <c r="A30" s="160">
        <v>2007</v>
      </c>
      <c r="B30" s="164">
        <f t="shared" si="0"/>
        <v>2.6190141834012053</v>
      </c>
      <c r="C30" s="164">
        <f t="shared" ref="C30:L30" si="7">C14/C13*100-100</f>
        <v>2.0688182894404719</v>
      </c>
      <c r="D30" s="164">
        <f t="shared" si="7"/>
        <v>-30.540131246845021</v>
      </c>
      <c r="E30" s="164">
        <f t="shared" si="7"/>
        <v>6.0257963590632357</v>
      </c>
      <c r="F30" s="164">
        <f t="shared" si="7"/>
        <v>6.2378969790859884</v>
      </c>
      <c r="G30" s="164">
        <f t="shared" si="7"/>
        <v>7.2291957229195845</v>
      </c>
      <c r="H30" s="164">
        <f t="shared" si="7"/>
        <v>8.1320817764816553</v>
      </c>
      <c r="I30" s="164">
        <f t="shared" si="7"/>
        <v>1.4091625894626247</v>
      </c>
      <c r="J30" s="164">
        <f t="shared" si="7"/>
        <v>-6.6783909530130359E-3</v>
      </c>
      <c r="K30" s="164">
        <f t="shared" si="7"/>
        <v>3.2836995736306989</v>
      </c>
      <c r="L30" s="164">
        <f t="shared" si="7"/>
        <v>-3.4045673580564539E-2</v>
      </c>
    </row>
    <row r="31" spans="1:12" s="144" customFormat="1" ht="12" customHeight="1">
      <c r="A31" s="160">
        <v>2008</v>
      </c>
      <c r="B31" s="164">
        <f t="shared" si="0"/>
        <v>2.9336298323640051</v>
      </c>
      <c r="C31" s="164">
        <f t="shared" ref="C31:L31" si="8">C15/C14*100-100</f>
        <v>2.9186393626528258</v>
      </c>
      <c r="D31" s="164">
        <f t="shared" si="8"/>
        <v>6.7102713178294664</v>
      </c>
      <c r="E31" s="164">
        <f t="shared" si="8"/>
        <v>4.5073193311346387</v>
      </c>
      <c r="F31" s="164">
        <f t="shared" si="8"/>
        <v>4.6617603499737896</v>
      </c>
      <c r="G31" s="164">
        <f t="shared" si="8"/>
        <v>-0.75631668954886777</v>
      </c>
      <c r="H31" s="164">
        <f t="shared" si="8"/>
        <v>3.4104955612990153</v>
      </c>
      <c r="I31" s="164">
        <f t="shared" si="8"/>
        <v>2.6336250722701777</v>
      </c>
      <c r="J31" s="164">
        <f t="shared" si="8"/>
        <v>0.36510975555457037</v>
      </c>
      <c r="K31" s="164">
        <f t="shared" si="8"/>
        <v>2.5696067472817674</v>
      </c>
      <c r="L31" s="164">
        <f t="shared" si="8"/>
        <v>3.746299546776342</v>
      </c>
    </row>
    <row r="32" spans="1:12" s="144" customFormat="1" ht="12" customHeight="1">
      <c r="A32" s="160">
        <v>2009</v>
      </c>
      <c r="B32" s="164">
        <f t="shared" si="0"/>
        <v>-1.572081429164939</v>
      </c>
      <c r="C32" s="164">
        <f t="shared" ref="C32:L32" si="9">C16/C15*100-100</f>
        <v>-1.8474726574046656</v>
      </c>
      <c r="D32" s="164">
        <f t="shared" si="9"/>
        <v>8.5698070374574513</v>
      </c>
      <c r="E32" s="164">
        <f t="shared" si="9"/>
        <v>-2.149540471708562</v>
      </c>
      <c r="F32" s="164">
        <f t="shared" si="9"/>
        <v>-2.4044845978012432</v>
      </c>
      <c r="G32" s="164">
        <f t="shared" si="9"/>
        <v>-4.1513967429556118</v>
      </c>
      <c r="H32" s="164">
        <f t="shared" si="9"/>
        <v>-0.48628090192882212</v>
      </c>
      <c r="I32" s="164">
        <f t="shared" si="9"/>
        <v>-1.7016317016316975</v>
      </c>
      <c r="J32" s="164">
        <f t="shared" si="9"/>
        <v>-2.6174526418526227</v>
      </c>
      <c r="K32" s="164">
        <f t="shared" si="9"/>
        <v>-3.218535993362309</v>
      </c>
      <c r="L32" s="164">
        <f t="shared" si="9"/>
        <v>0.59089416933915118</v>
      </c>
    </row>
    <row r="33" spans="1:12" s="144" customFormat="1" ht="12" customHeight="1">
      <c r="A33" s="160">
        <v>2010</v>
      </c>
      <c r="B33" s="164">
        <f t="shared" si="0"/>
        <v>3.0390518158334601</v>
      </c>
      <c r="C33" s="164">
        <f t="shared" ref="C33:L33" si="10">C17/C16*100-100</f>
        <v>3.3278120764945101</v>
      </c>
      <c r="D33" s="164">
        <f t="shared" si="10"/>
        <v>6.272869837951589E-2</v>
      </c>
      <c r="E33" s="164">
        <f t="shared" si="10"/>
        <v>9.028927081123129</v>
      </c>
      <c r="F33" s="164">
        <f t="shared" si="10"/>
        <v>8.1975440827115449</v>
      </c>
      <c r="G33" s="164">
        <f t="shared" si="10"/>
        <v>6.391086915237068</v>
      </c>
      <c r="H33" s="164">
        <f t="shared" si="10"/>
        <v>12.975348748327903</v>
      </c>
      <c r="I33" s="164">
        <f t="shared" si="10"/>
        <v>2.2547624693700214</v>
      </c>
      <c r="J33" s="164">
        <f t="shared" si="10"/>
        <v>-1.0022322445446719</v>
      </c>
      <c r="K33" s="164">
        <f t="shared" si="10"/>
        <v>3.7542225406899377</v>
      </c>
      <c r="L33" s="164">
        <f t="shared" si="10"/>
        <v>2.9295845362118769</v>
      </c>
    </row>
    <row r="34" spans="1:12" s="144" customFormat="1" ht="12" customHeight="1">
      <c r="A34" s="160">
        <v>2011</v>
      </c>
      <c r="B34" s="164">
        <f t="shared" si="0"/>
        <v>3.7637844303527856</v>
      </c>
      <c r="C34" s="164">
        <f t="shared" ref="C34:L34" si="11">C18/C17*100-100</f>
        <v>3.601355290002914</v>
      </c>
      <c r="D34" s="164">
        <f t="shared" si="11"/>
        <v>-13.948385748615607</v>
      </c>
      <c r="E34" s="164">
        <f t="shared" si="11"/>
        <v>2.0615480422429187</v>
      </c>
      <c r="F34" s="164">
        <f t="shared" si="11"/>
        <v>1.2658358330498629</v>
      </c>
      <c r="G34" s="164">
        <f t="shared" si="11"/>
        <v>4.3851820118286895</v>
      </c>
      <c r="H34" s="164">
        <f t="shared" si="11"/>
        <v>5.9612410593466052</v>
      </c>
      <c r="I34" s="164">
        <f t="shared" si="11"/>
        <v>3.8457822011788636</v>
      </c>
      <c r="J34" s="164">
        <f t="shared" si="11"/>
        <v>5.2459619897841776</v>
      </c>
      <c r="K34" s="164">
        <f t="shared" si="11"/>
        <v>2.969686505685317</v>
      </c>
      <c r="L34" s="164">
        <f t="shared" si="11"/>
        <v>4.0241939417589521</v>
      </c>
    </row>
    <row r="35" spans="1:12" s="144" customFormat="1" ht="12" customHeight="1">
      <c r="A35" s="160">
        <v>2012</v>
      </c>
      <c r="B35" s="164">
        <f t="shared" si="0"/>
        <v>-0.94431986861636119</v>
      </c>
      <c r="C35" s="164">
        <f t="shared" ref="C35:L37" si="12">C19/C18*100-100</f>
        <v>-0.92310938406625098</v>
      </c>
      <c r="D35" s="164">
        <f t="shared" si="12"/>
        <v>58.037882467217116</v>
      </c>
      <c r="E35" s="164">
        <f t="shared" si="12"/>
        <v>-4.0626946495989387</v>
      </c>
      <c r="F35" s="164">
        <f t="shared" si="12"/>
        <v>-4.3892954936430471</v>
      </c>
      <c r="G35" s="164">
        <f t="shared" si="12"/>
        <v>-6.1982717344216667</v>
      </c>
      <c r="H35" s="164">
        <f t="shared" si="12"/>
        <v>-1.4230006157214206</v>
      </c>
      <c r="I35" s="164">
        <f t="shared" si="12"/>
        <v>-0.25309388666605059</v>
      </c>
      <c r="J35" s="164">
        <f t="shared" si="12"/>
        <v>-1.6658650693017307</v>
      </c>
      <c r="K35" s="164">
        <f t="shared" si="12"/>
        <v>-1.1809231801087492</v>
      </c>
      <c r="L35" s="164">
        <f t="shared" si="12"/>
        <v>1.6974585013598471</v>
      </c>
    </row>
    <row r="36" spans="1:12" s="144" customFormat="1" ht="12" customHeight="1">
      <c r="A36" s="160">
        <v>2013</v>
      </c>
      <c r="B36" s="164">
        <f t="shared" si="0"/>
        <v>0.96129320239765548</v>
      </c>
      <c r="C36" s="164">
        <f t="shared" si="12"/>
        <v>1.0364165542698913</v>
      </c>
      <c r="D36" s="164">
        <f t="shared" si="12"/>
        <v>-16.041794714197906</v>
      </c>
      <c r="E36" s="164">
        <f t="shared" si="12"/>
        <v>-0.66383114043804881</v>
      </c>
      <c r="F36" s="164">
        <f t="shared" si="12"/>
        <v>-1.3744716641647159</v>
      </c>
      <c r="G36" s="164">
        <f t="shared" si="12"/>
        <v>-5.2600235777396875</v>
      </c>
      <c r="H36" s="164">
        <f t="shared" si="12"/>
        <v>3.9466074444213035</v>
      </c>
      <c r="I36" s="164">
        <f t="shared" si="12"/>
        <v>1.481370921099284</v>
      </c>
      <c r="J36" s="164">
        <f t="shared" si="12"/>
        <v>1.5895953757225385</v>
      </c>
      <c r="K36" s="164">
        <f t="shared" si="12"/>
        <v>0.79871042807970127</v>
      </c>
      <c r="L36" s="164">
        <f t="shared" si="12"/>
        <v>2.284673552194775</v>
      </c>
    </row>
    <row r="37" spans="1:12" s="144" customFormat="1" ht="12" customHeight="1">
      <c r="A37" s="160">
        <v>2014</v>
      </c>
      <c r="B37" s="164">
        <f t="shared" si="0"/>
        <v>2.5658840062528583</v>
      </c>
      <c r="C37" s="164">
        <f t="shared" si="12"/>
        <v>2.6206702733085052</v>
      </c>
      <c r="D37" s="164">
        <f t="shared" si="12"/>
        <v>-8.6017569546120001</v>
      </c>
      <c r="E37" s="164">
        <f t="shared" si="12"/>
        <v>4.6912098172602299</v>
      </c>
      <c r="F37" s="164">
        <f t="shared" si="12"/>
        <v>2.9308260287577212</v>
      </c>
      <c r="G37" s="164">
        <f t="shared" si="12"/>
        <v>2.9543442843764893</v>
      </c>
      <c r="H37" s="164">
        <f t="shared" si="12"/>
        <v>11.99786348563417</v>
      </c>
      <c r="I37" s="164">
        <f t="shared" si="12"/>
        <v>2.3091206589083129</v>
      </c>
      <c r="J37" s="164">
        <f t="shared" si="12"/>
        <v>2.2628296312506819</v>
      </c>
      <c r="K37" s="164">
        <f t="shared" si="12"/>
        <v>0.82604879339160675</v>
      </c>
      <c r="L37" s="164">
        <f t="shared" si="12"/>
        <v>3.8880248833592645</v>
      </c>
    </row>
    <row r="38" spans="1:12" s="144" customFormat="1" ht="12" customHeight="1">
      <c r="A38" s="160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</row>
    <row r="39" spans="1:12" s="144" customFormat="1" ht="12" customHeight="1">
      <c r="A39" s="160"/>
      <c r="B39" s="247" t="s">
        <v>349</v>
      </c>
      <c r="C39" s="247"/>
      <c r="D39" s="247"/>
      <c r="E39" s="247"/>
      <c r="F39" s="247"/>
      <c r="G39" s="247"/>
      <c r="H39" s="247"/>
      <c r="I39" s="247"/>
      <c r="J39" s="247"/>
      <c r="K39" s="247"/>
      <c r="L39" s="247"/>
    </row>
    <row r="40" spans="1:12" s="144" customFormat="1" ht="12" customHeight="1">
      <c r="A40" s="160">
        <v>2000</v>
      </c>
      <c r="B40" s="165">
        <f t="shared" ref="B40:L40" si="13">B7/B$17*100</f>
        <v>86.283570106015176</v>
      </c>
      <c r="C40" s="165">
        <f t="shared" si="13"/>
        <v>86.518143398426119</v>
      </c>
      <c r="D40" s="165">
        <f t="shared" si="13"/>
        <v>111.07512276669105</v>
      </c>
      <c r="E40" s="165">
        <f t="shared" si="13"/>
        <v>66.24458340901424</v>
      </c>
      <c r="F40" s="165">
        <f t="shared" si="13"/>
        <v>65.159621073898833</v>
      </c>
      <c r="G40" s="165">
        <f t="shared" si="13"/>
        <v>70.621065533778392</v>
      </c>
      <c r="H40" s="165">
        <f t="shared" si="13"/>
        <v>78.225884399768034</v>
      </c>
      <c r="I40" s="165">
        <f t="shared" si="13"/>
        <v>90.356556189003769</v>
      </c>
      <c r="J40" s="165">
        <f t="shared" si="13"/>
        <v>89.406838157470887</v>
      </c>
      <c r="K40" s="165">
        <f t="shared" si="13"/>
        <v>93.38850109760007</v>
      </c>
      <c r="L40" s="165">
        <f t="shared" si="13"/>
        <v>90.295595336812838</v>
      </c>
    </row>
    <row r="41" spans="1:12" s="144" customFormat="1" ht="12" customHeight="1">
      <c r="A41" s="160">
        <v>2005</v>
      </c>
      <c r="B41" s="165">
        <f t="shared" ref="B41:L41" si="14">B12/B$17*100</f>
        <v>91.510593324485086</v>
      </c>
      <c r="C41" s="165">
        <f t="shared" si="14"/>
        <v>92.046779364616725</v>
      </c>
      <c r="D41" s="165">
        <f t="shared" si="14"/>
        <v>119.73670462856545</v>
      </c>
      <c r="E41" s="165">
        <f t="shared" si="14"/>
        <v>79.428630737694277</v>
      </c>
      <c r="F41" s="165">
        <f t="shared" si="14"/>
        <v>79.775489377493273</v>
      </c>
      <c r="G41" s="165">
        <f t="shared" si="14"/>
        <v>84.685778206180913</v>
      </c>
      <c r="H41" s="165">
        <f t="shared" si="14"/>
        <v>75.768412913203179</v>
      </c>
      <c r="I41" s="165">
        <f t="shared" si="14"/>
        <v>94.389796115566725</v>
      </c>
      <c r="J41" s="165">
        <f t="shared" si="14"/>
        <v>98.720721549859647</v>
      </c>
      <c r="K41" s="165">
        <f t="shared" si="14"/>
        <v>93.135683101891814</v>
      </c>
      <c r="L41" s="165">
        <f t="shared" si="14"/>
        <v>94.3563728598605</v>
      </c>
    </row>
    <row r="42" spans="1:12" s="144" customFormat="1" ht="12" customHeight="1">
      <c r="A42" s="160">
        <v>2010</v>
      </c>
      <c r="B42" s="205">
        <f t="shared" ref="B42:L42" si="15">B17/B$17*100</f>
        <v>100</v>
      </c>
      <c r="C42" s="205">
        <f t="shared" si="15"/>
        <v>100</v>
      </c>
      <c r="D42" s="205">
        <f t="shared" si="15"/>
        <v>100</v>
      </c>
      <c r="E42" s="205">
        <f t="shared" si="15"/>
        <v>100</v>
      </c>
      <c r="F42" s="205">
        <f t="shared" si="15"/>
        <v>100</v>
      </c>
      <c r="G42" s="205">
        <f t="shared" si="15"/>
        <v>100</v>
      </c>
      <c r="H42" s="205">
        <f t="shared" si="15"/>
        <v>100</v>
      </c>
      <c r="I42" s="205">
        <f t="shared" si="15"/>
        <v>100</v>
      </c>
      <c r="J42" s="205">
        <f t="shared" si="15"/>
        <v>100</v>
      </c>
      <c r="K42" s="205">
        <f t="shared" si="15"/>
        <v>100</v>
      </c>
      <c r="L42" s="205">
        <f t="shared" si="15"/>
        <v>100</v>
      </c>
    </row>
    <row r="43" spans="1:12" s="144" customFormat="1" ht="12" customHeight="1">
      <c r="A43" s="160">
        <v>2011</v>
      </c>
      <c r="B43" s="165">
        <f t="shared" ref="B43:L43" si="16">B18/B$17*100</f>
        <v>103.76378443035279</v>
      </c>
      <c r="C43" s="165">
        <f t="shared" si="16"/>
        <v>103.60135529000291</v>
      </c>
      <c r="D43" s="165">
        <f t="shared" si="16"/>
        <v>86.051614251384393</v>
      </c>
      <c r="E43" s="165">
        <f t="shared" si="16"/>
        <v>102.06154804224292</v>
      </c>
      <c r="F43" s="165">
        <f t="shared" si="16"/>
        <v>101.26583583304986</v>
      </c>
      <c r="G43" s="165">
        <f t="shared" si="16"/>
        <v>104.38518201182869</v>
      </c>
      <c r="H43" s="165">
        <f t="shared" si="16"/>
        <v>105.96124105934661</v>
      </c>
      <c r="I43" s="165">
        <f t="shared" si="16"/>
        <v>103.84578220117886</v>
      </c>
      <c r="J43" s="165">
        <f t="shared" si="16"/>
        <v>105.24596198978418</v>
      </c>
      <c r="K43" s="165">
        <f t="shared" si="16"/>
        <v>102.96968650568532</v>
      </c>
      <c r="L43" s="165">
        <f t="shared" si="16"/>
        <v>104.02419394175895</v>
      </c>
    </row>
    <row r="44" spans="1:12" s="144" customFormat="1" ht="12" customHeight="1">
      <c r="A44" s="160">
        <v>2012</v>
      </c>
      <c r="B44" s="165">
        <f t="shared" ref="B44:L44" si="17">B19/B$17*100</f>
        <v>102.78392239754869</v>
      </c>
      <c r="C44" s="165">
        <f t="shared" si="17"/>
        <v>102.64500145730109</v>
      </c>
      <c r="D44" s="165">
        <f t="shared" si="17"/>
        <v>135.9941489917459</v>
      </c>
      <c r="E44" s="165">
        <f t="shared" si="17"/>
        <v>97.91509899063287</v>
      </c>
      <c r="F44" s="165">
        <f t="shared" si="17"/>
        <v>96.820979064229832</v>
      </c>
      <c r="G44" s="165">
        <f t="shared" si="17"/>
        <v>97.915104780264897</v>
      </c>
      <c r="H44" s="165">
        <f t="shared" si="17"/>
        <v>104.45341194664606</v>
      </c>
      <c r="I44" s="165">
        <f t="shared" si="17"/>
        <v>103.58295487486713</v>
      </c>
      <c r="J44" s="165">
        <f t="shared" si="17"/>
        <v>103.49270627214577</v>
      </c>
      <c r="K44" s="165">
        <f t="shared" si="17"/>
        <v>101.75369360925437</v>
      </c>
      <c r="L44" s="165">
        <f t="shared" si="17"/>
        <v>105.78996146529438</v>
      </c>
    </row>
    <row r="45" spans="1:12" s="144" customFormat="1" ht="12" customHeight="1">
      <c r="A45" s="160">
        <v>2013</v>
      </c>
      <c r="B45" s="165">
        <f t="shared" ref="B45:L45" si="18">B20/B$17*100</f>
        <v>103.77197725671404</v>
      </c>
      <c r="C45" s="165">
        <f t="shared" si="18"/>
        <v>103.70883124453512</v>
      </c>
      <c r="D45" s="165">
        <f t="shared" si="18"/>
        <v>114.17824678716957</v>
      </c>
      <c r="E45" s="165">
        <f t="shared" si="18"/>
        <v>97.265108072342301</v>
      </c>
      <c r="F45" s="165">
        <f t="shared" si="18"/>
        <v>95.490202142025126</v>
      </c>
      <c r="G45" s="165">
        <f t="shared" si="18"/>
        <v>92.764747182654432</v>
      </c>
      <c r="H45" s="165">
        <f t="shared" si="18"/>
        <v>108.57577807848445</v>
      </c>
      <c r="I45" s="165">
        <f t="shared" si="18"/>
        <v>105.11740264759881</v>
      </c>
      <c r="J45" s="165">
        <f t="shared" si="18"/>
        <v>105.13782154525792</v>
      </c>
      <c r="K45" s="165">
        <f t="shared" si="18"/>
        <v>102.56641097106775</v>
      </c>
      <c r="L45" s="165">
        <f t="shared" si="18"/>
        <v>108.20691673576898</v>
      </c>
    </row>
    <row r="46" spans="1:12" s="144" customFormat="1" ht="12" customHeight="1">
      <c r="A46" s="160">
        <v>2014</v>
      </c>
      <c r="B46" s="165">
        <f t="shared" ref="B46:L46" si="19">B21/B$17*100</f>
        <v>106.43464582411642</v>
      </c>
      <c r="C46" s="165">
        <f t="shared" si="19"/>
        <v>106.42669775575635</v>
      </c>
      <c r="D46" s="165">
        <f t="shared" si="19"/>
        <v>104.35691150350014</v>
      </c>
      <c r="E46" s="165">
        <f t="shared" si="19"/>
        <v>101.82801837100079</v>
      </c>
      <c r="F46" s="165">
        <f t="shared" si="19"/>
        <v>98.288853841316964</v>
      </c>
      <c r="G46" s="165">
        <f t="shared" si="19"/>
        <v>95.505337188961477</v>
      </c>
      <c r="H46" s="165">
        <f t="shared" si="19"/>
        <v>121.60255171080611</v>
      </c>
      <c r="I46" s="165">
        <f t="shared" si="19"/>
        <v>107.54469030824234</v>
      </c>
      <c r="J46" s="165">
        <f t="shared" si="19"/>
        <v>107.51691132483549</v>
      </c>
      <c r="K46" s="165">
        <f t="shared" si="19"/>
        <v>103.41365957131934</v>
      </c>
      <c r="L46" s="165">
        <f t="shared" si="19"/>
        <v>112.41402858397151</v>
      </c>
    </row>
    <row r="47" spans="1:12" s="144" customFormat="1" ht="12" customHeight="1">
      <c r="A47" s="160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</row>
    <row r="48" spans="1:12" s="144" customFormat="1" ht="12" customHeight="1">
      <c r="A48" s="160"/>
      <c r="B48" s="247" t="s">
        <v>127</v>
      </c>
      <c r="C48" s="247"/>
      <c r="D48" s="247"/>
      <c r="E48" s="247"/>
      <c r="F48" s="247"/>
      <c r="G48" s="247"/>
      <c r="H48" s="247"/>
      <c r="I48" s="247"/>
      <c r="J48" s="247"/>
      <c r="K48" s="247"/>
      <c r="L48" s="247"/>
    </row>
    <row r="49" spans="1:12" s="144" customFormat="1" ht="12" customHeight="1">
      <c r="A49" s="160">
        <v>2000</v>
      </c>
      <c r="B49" s="161" t="s">
        <v>64</v>
      </c>
      <c r="C49" s="166">
        <f t="shared" ref="C49:L49" si="20">(C7*100)/$C7</f>
        <v>100</v>
      </c>
      <c r="D49" s="167">
        <f t="shared" si="20"/>
        <v>22.383408779871566</v>
      </c>
      <c r="E49" s="167">
        <f t="shared" si="20"/>
        <v>107.50605326876513</v>
      </c>
      <c r="F49" s="167">
        <f t="shared" si="20"/>
        <v>133.09190441099062</v>
      </c>
      <c r="G49" s="167">
        <f t="shared" si="20"/>
        <v>124.94999473628803</v>
      </c>
      <c r="H49" s="167">
        <f t="shared" si="20"/>
        <v>68.160859037793458</v>
      </c>
      <c r="I49" s="167">
        <f t="shared" si="20"/>
        <v>98.441941256974417</v>
      </c>
      <c r="J49" s="167">
        <f t="shared" si="20"/>
        <v>81.814927887146013</v>
      </c>
      <c r="K49" s="167">
        <f t="shared" si="20"/>
        <v>159.43783556163805</v>
      </c>
      <c r="L49" s="167">
        <f t="shared" si="20"/>
        <v>77.95136330140015</v>
      </c>
    </row>
    <row r="50" spans="1:12" s="144" customFormat="1" ht="12" customHeight="1">
      <c r="A50" s="160">
        <v>2005</v>
      </c>
      <c r="B50" s="161" t="s">
        <v>64</v>
      </c>
      <c r="C50" s="166">
        <f t="shared" ref="C50:L50" si="21">(C12*100)/$C12</f>
        <v>100</v>
      </c>
      <c r="D50" s="167">
        <f t="shared" si="21"/>
        <v>22.679596279437959</v>
      </c>
      <c r="E50" s="167">
        <f t="shared" si="21"/>
        <v>121.15970710469028</v>
      </c>
      <c r="F50" s="167">
        <f t="shared" si="21"/>
        <v>153.15851969127252</v>
      </c>
      <c r="G50" s="167">
        <f t="shared" si="21"/>
        <v>140.83514743716603</v>
      </c>
      <c r="H50" s="167">
        <f t="shared" si="21"/>
        <v>62.054225212744903</v>
      </c>
      <c r="I50" s="167">
        <f t="shared" si="21"/>
        <v>96.659410251335842</v>
      </c>
      <c r="J50" s="167">
        <f t="shared" si="21"/>
        <v>84.911933504848605</v>
      </c>
      <c r="K50" s="167">
        <f t="shared" si="21"/>
        <v>149.45576885018801</v>
      </c>
      <c r="L50" s="167">
        <f t="shared" si="21"/>
        <v>76.564417177914109</v>
      </c>
    </row>
    <row r="51" spans="1:12" s="144" customFormat="1" ht="12" customHeight="1">
      <c r="A51" s="160">
        <v>2010</v>
      </c>
      <c r="B51" s="161" t="s">
        <v>64</v>
      </c>
      <c r="C51" s="166">
        <f t="shared" ref="C51:L51" si="22">(C17*100)/$C17</f>
        <v>100</v>
      </c>
      <c r="D51" s="167">
        <f t="shared" si="22"/>
        <v>17.434785776741474</v>
      </c>
      <c r="E51" s="167">
        <f t="shared" si="22"/>
        <v>140.40731565141357</v>
      </c>
      <c r="F51" s="167">
        <f t="shared" si="22"/>
        <v>176.71779364616731</v>
      </c>
      <c r="G51" s="167">
        <f t="shared" si="22"/>
        <v>153.0767269017779</v>
      </c>
      <c r="H51" s="167">
        <f t="shared" si="22"/>
        <v>75.386184785776734</v>
      </c>
      <c r="I51" s="167">
        <f t="shared" si="22"/>
        <v>94.260055377440978</v>
      </c>
      <c r="J51" s="167">
        <f t="shared" si="22"/>
        <v>79.171524336928016</v>
      </c>
      <c r="K51" s="167">
        <f t="shared" si="22"/>
        <v>147.7083940542116</v>
      </c>
      <c r="L51" s="167">
        <f t="shared" si="22"/>
        <v>74.690323520839399</v>
      </c>
    </row>
    <row r="52" spans="1:12" s="144" customFormat="1" ht="12" customHeight="1">
      <c r="A52" s="160">
        <v>2011</v>
      </c>
      <c r="B52" s="161" t="s">
        <v>64</v>
      </c>
      <c r="C52" s="166">
        <f t="shared" ref="C52:L52" si="23">(C18*100)/$C18</f>
        <v>100</v>
      </c>
      <c r="D52" s="167">
        <f t="shared" si="23"/>
        <v>14.481388356513635</v>
      </c>
      <c r="E52" s="167">
        <f t="shared" si="23"/>
        <v>138.32046841207602</v>
      </c>
      <c r="F52" s="167">
        <f t="shared" si="23"/>
        <v>172.73398625006593</v>
      </c>
      <c r="G52" s="167">
        <f t="shared" si="23"/>
        <v>154.23487419337823</v>
      </c>
      <c r="H52" s="167">
        <f t="shared" si="23"/>
        <v>77.103370667979533</v>
      </c>
      <c r="I52" s="167">
        <f t="shared" si="23"/>
        <v>94.482443338666855</v>
      </c>
      <c r="J52" s="167">
        <f t="shared" si="23"/>
        <v>80.428322754206746</v>
      </c>
      <c r="K52" s="167">
        <f t="shared" si="23"/>
        <v>146.80779983471948</v>
      </c>
      <c r="L52" s="167">
        <f t="shared" si="23"/>
        <v>74.995164665131085</v>
      </c>
    </row>
    <row r="53" spans="1:12" s="144" customFormat="1" ht="12" customHeight="1">
      <c r="A53" s="160">
        <v>2012</v>
      </c>
      <c r="B53" s="161" t="s">
        <v>64</v>
      </c>
      <c r="C53" s="166">
        <f t="shared" ref="C53:L53" si="24">(C19*100)/$C19</f>
        <v>100</v>
      </c>
      <c r="D53" s="167">
        <f t="shared" si="24"/>
        <v>23.099311421878326</v>
      </c>
      <c r="E53" s="167">
        <f t="shared" si="24"/>
        <v>133.93731809469725</v>
      </c>
      <c r="F53" s="167">
        <f t="shared" si="24"/>
        <v>166.69092070703485</v>
      </c>
      <c r="G53" s="167">
        <f t="shared" si="24"/>
        <v>146.02292894157733</v>
      </c>
      <c r="H53" s="167">
        <f t="shared" si="24"/>
        <v>76.714346560658768</v>
      </c>
      <c r="I53" s="167">
        <f t="shared" si="24"/>
        <v>95.121388514232976</v>
      </c>
      <c r="J53" s="167">
        <f t="shared" si="24"/>
        <v>79.825370909349047</v>
      </c>
      <c r="K53" s="167">
        <f t="shared" si="24"/>
        <v>146.42578263647334</v>
      </c>
      <c r="L53" s="167">
        <f t="shared" si="24"/>
        <v>76.978774756868035</v>
      </c>
    </row>
    <row r="54" spans="1:12" s="144" customFormat="1" ht="12" customHeight="1">
      <c r="A54" s="160">
        <v>2013</v>
      </c>
      <c r="B54" s="161" t="s">
        <v>64</v>
      </c>
      <c r="C54" s="166">
        <f t="shared" ref="C54:L55" si="25">(C20*100)/$C20</f>
        <v>100</v>
      </c>
      <c r="D54" s="167">
        <f t="shared" si="25"/>
        <v>19.194828918710041</v>
      </c>
      <c r="E54" s="167">
        <f t="shared" si="25"/>
        <v>131.68341178950325</v>
      </c>
      <c r="F54" s="167">
        <f t="shared" si="25"/>
        <v>162.71341249209584</v>
      </c>
      <c r="G54" s="167">
        <f t="shared" si="25"/>
        <v>136.92299585470386</v>
      </c>
      <c r="H54" s="167">
        <f t="shared" si="25"/>
        <v>78.92397948429705</v>
      </c>
      <c r="I54" s="167">
        <f t="shared" si="25"/>
        <v>95.540293683692823</v>
      </c>
      <c r="J54" s="167">
        <f t="shared" si="25"/>
        <v>80.262418323614142</v>
      </c>
      <c r="K54" s="167">
        <f t="shared" si="25"/>
        <v>146.08128995995222</v>
      </c>
      <c r="L54" s="167">
        <f t="shared" si="25"/>
        <v>77.929811002599592</v>
      </c>
    </row>
    <row r="55" spans="1:12" s="144" customFormat="1" ht="12" customHeight="1">
      <c r="A55" s="206">
        <v>2014</v>
      </c>
      <c r="B55" s="161" t="s">
        <v>64</v>
      </c>
      <c r="C55" s="166">
        <f t="shared" si="25"/>
        <v>100</v>
      </c>
      <c r="D55" s="167">
        <f t="shared" si="25"/>
        <v>17.09571409009996</v>
      </c>
      <c r="E55" s="167">
        <f t="shared" si="25"/>
        <v>134.34033958647132</v>
      </c>
      <c r="F55" s="167">
        <f t="shared" si="25"/>
        <v>163.20518964808983</v>
      </c>
      <c r="G55" s="167">
        <f t="shared" si="25"/>
        <v>137.36820484732303</v>
      </c>
      <c r="H55" s="167">
        <f t="shared" si="25"/>
        <v>86.13583458852527</v>
      </c>
      <c r="I55" s="167">
        <f t="shared" si="25"/>
        <v>95.250239627550329</v>
      </c>
      <c r="J55" s="167">
        <f t="shared" si="25"/>
        <v>79.982541421333693</v>
      </c>
      <c r="K55" s="167">
        <f t="shared" si="25"/>
        <v>143.52663289059291</v>
      </c>
      <c r="L55" s="167">
        <f t="shared" si="25"/>
        <v>78.892236067369581</v>
      </c>
    </row>
    <row r="56" spans="1:12" s="144" customFormat="1" ht="12" customHeight="1">
      <c r="A56" s="155"/>
      <c r="B56" s="155"/>
    </row>
    <row r="57" spans="1:12" s="144" customFormat="1" ht="12" customHeight="1">
      <c r="A57" s="155"/>
      <c r="B57" s="155"/>
    </row>
    <row r="58" spans="1:12" s="144" customFormat="1" ht="12" customHeight="1">
      <c r="A58" s="155"/>
      <c r="B58" s="155"/>
    </row>
    <row r="59" spans="1:12" s="144" customFormat="1" ht="12" customHeight="1">
      <c r="A59" s="155"/>
      <c r="B59" s="155"/>
    </row>
    <row r="60" spans="1:12" s="144" customFormat="1" ht="12" customHeight="1">
      <c r="A60" s="155"/>
      <c r="B60" s="155"/>
    </row>
    <row r="61" spans="1:12" s="144" customFormat="1" ht="12" customHeight="1">
      <c r="A61" s="155"/>
      <c r="B61" s="155"/>
    </row>
    <row r="62" spans="1:12" s="144" customFormat="1" ht="12" customHeight="1">
      <c r="A62" s="155"/>
      <c r="B62" s="155"/>
    </row>
    <row r="63" spans="1:12" s="144" customFormat="1" ht="12" customHeight="1">
      <c r="A63" s="155"/>
      <c r="B63" s="155"/>
    </row>
    <row r="64" spans="1:12" s="144" customFormat="1" ht="12" customHeight="1">
      <c r="A64" s="155"/>
      <c r="B64" s="155"/>
    </row>
    <row r="65" spans="1:2" s="144" customFormat="1" ht="12" customHeight="1">
      <c r="A65" s="155"/>
      <c r="B65" s="155"/>
    </row>
    <row r="66" spans="1:2" s="144" customFormat="1" ht="12" customHeight="1">
      <c r="A66" s="155"/>
      <c r="B66" s="155"/>
    </row>
    <row r="67" spans="1:2" s="144" customFormat="1" ht="12" customHeight="1">
      <c r="A67" s="155"/>
      <c r="B67" s="155"/>
    </row>
    <row r="68" spans="1:2" s="144" customFormat="1" ht="12" customHeight="1">
      <c r="A68" s="155"/>
      <c r="B68" s="155"/>
    </row>
    <row r="69" spans="1:2" s="144" customFormat="1" ht="12" customHeight="1">
      <c r="A69" s="155"/>
      <c r="B69" s="155"/>
    </row>
    <row r="70" spans="1:2" s="144" customFormat="1" ht="12" customHeight="1">
      <c r="A70" s="155"/>
      <c r="B70" s="155"/>
    </row>
    <row r="71" spans="1:2" s="144" customFormat="1" ht="12" customHeight="1">
      <c r="A71" s="155"/>
      <c r="B71" s="155"/>
    </row>
    <row r="72" spans="1:2" s="144" customFormat="1" ht="12" customHeight="1">
      <c r="A72" s="155"/>
      <c r="B72" s="155"/>
    </row>
    <row r="73" spans="1:2" s="144" customFormat="1" ht="12" customHeight="1">
      <c r="A73" s="155"/>
      <c r="B73" s="155"/>
    </row>
    <row r="74" spans="1:2" s="144" customFormat="1" ht="12" customHeight="1">
      <c r="A74" s="155"/>
      <c r="B74" s="155"/>
    </row>
    <row r="75" spans="1:2" s="144" customFormat="1" ht="12" customHeight="1">
      <c r="A75" s="155"/>
      <c r="B75" s="155"/>
    </row>
    <row r="76" spans="1:2" s="144" customFormat="1" ht="12" customHeight="1">
      <c r="A76" s="155"/>
      <c r="B76" s="155"/>
    </row>
    <row r="77" spans="1:2" s="144" customFormat="1" ht="12" customHeight="1">
      <c r="A77" s="155"/>
      <c r="B77" s="155"/>
    </row>
    <row r="78" spans="1:2" s="144" customFormat="1" ht="12" customHeight="1">
      <c r="A78" s="155"/>
      <c r="B78" s="155"/>
    </row>
    <row r="79" spans="1:2" s="144" customFormat="1" ht="12" customHeight="1">
      <c r="A79" s="155"/>
      <c r="B79" s="155"/>
    </row>
    <row r="80" spans="1:2" s="144" customFormat="1" ht="12" customHeight="1">
      <c r="A80" s="155"/>
      <c r="B80" s="155"/>
    </row>
    <row r="81" spans="1:2" s="144" customFormat="1" ht="12" customHeight="1">
      <c r="A81" s="155"/>
      <c r="B81" s="155"/>
    </row>
    <row r="82" spans="1:2" s="144" customFormat="1" ht="12" customHeight="1">
      <c r="A82" s="155"/>
      <c r="B82" s="155"/>
    </row>
    <row r="83" spans="1:2" s="144" customFormat="1" ht="12" customHeight="1">
      <c r="A83" s="155"/>
      <c r="B83" s="155"/>
    </row>
    <row r="84" spans="1:2" s="144" customFormat="1" ht="12" customHeight="1">
      <c r="A84" s="155"/>
      <c r="B84" s="155"/>
    </row>
    <row r="85" spans="1:2" s="144" customFormat="1" ht="12" customHeight="1">
      <c r="A85" s="155"/>
      <c r="B85" s="155"/>
    </row>
    <row r="86" spans="1:2" s="144" customFormat="1" ht="12" customHeight="1">
      <c r="A86" s="155"/>
      <c r="B86" s="155"/>
    </row>
    <row r="87" spans="1:2" s="144" customFormat="1" ht="12" customHeight="1">
      <c r="A87" s="155"/>
      <c r="B87" s="155"/>
    </row>
    <row r="88" spans="1:2" s="144" customFormat="1" ht="12" customHeight="1">
      <c r="A88" s="155"/>
      <c r="B88" s="155"/>
    </row>
    <row r="89" spans="1:2" s="144" customFormat="1" ht="12" customHeight="1">
      <c r="A89" s="155"/>
      <c r="B89" s="155"/>
    </row>
    <row r="90" spans="1:2" s="144" customFormat="1" ht="12" customHeight="1">
      <c r="A90" s="155"/>
      <c r="B90" s="155"/>
    </row>
    <row r="91" spans="1:2" s="144" customFormat="1" ht="12" customHeight="1">
      <c r="A91" s="155"/>
      <c r="B91" s="155"/>
    </row>
    <row r="92" spans="1:2" s="144" customFormat="1" ht="12" customHeight="1">
      <c r="A92" s="155"/>
      <c r="B92" s="155"/>
    </row>
    <row r="93" spans="1:2" s="144" customFormat="1" ht="12" customHeight="1">
      <c r="A93" s="155"/>
      <c r="B93" s="155"/>
    </row>
    <row r="94" spans="1:2" s="144" customFormat="1" ht="12" customHeight="1">
      <c r="A94" s="155"/>
      <c r="B94" s="155"/>
    </row>
    <row r="95" spans="1:2" s="144" customFormat="1" ht="12" customHeight="1">
      <c r="A95" s="155"/>
      <c r="B95" s="155"/>
    </row>
  </sheetData>
  <mergeCells count="11">
    <mergeCell ref="B6:L6"/>
    <mergeCell ref="B23:L23"/>
    <mergeCell ref="B39:L39"/>
    <mergeCell ref="B48:L48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26" display="Inhaltsverzeichnis!A26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0"/>
  <sheetViews>
    <sheetView zoomScaleNormal="100" zoomScaleSheetLayoutView="12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159" customWidth="1"/>
    <col min="2" max="2" width="6.6640625" style="159" customWidth="1"/>
    <col min="3" max="3" width="7.5546875" style="142" customWidth="1"/>
    <col min="4" max="5" width="6.6640625" style="142" customWidth="1"/>
    <col min="6" max="6" width="7.44140625" style="142" customWidth="1"/>
    <col min="7" max="9" width="6.6640625" style="142" customWidth="1"/>
    <col min="10" max="10" width="9.44140625" style="142" customWidth="1"/>
    <col min="11" max="11" width="10.44140625" style="142" customWidth="1"/>
    <col min="12" max="12" width="9.44140625" style="142" customWidth="1"/>
    <col min="13" max="16384" width="11.5546875" style="142"/>
  </cols>
  <sheetData>
    <row r="1" spans="1:12" ht="24" customHeight="1">
      <c r="A1" s="248" t="s">
        <v>345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</row>
    <row r="2" spans="1:12" ht="12" customHeight="1">
      <c r="A2" s="155"/>
      <c r="B2" s="155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s="156" customFormat="1" ht="12" customHeight="1">
      <c r="A3" s="249" t="s">
        <v>0</v>
      </c>
      <c r="B3" s="251" t="s">
        <v>1</v>
      </c>
      <c r="C3" s="251" t="s">
        <v>11</v>
      </c>
      <c r="D3" s="251" t="s">
        <v>12</v>
      </c>
      <c r="E3" s="254" t="s">
        <v>13</v>
      </c>
      <c r="F3" s="255"/>
      <c r="G3" s="255"/>
      <c r="H3" s="256"/>
      <c r="I3" s="254" t="s">
        <v>14</v>
      </c>
      <c r="J3" s="255"/>
      <c r="K3" s="255"/>
      <c r="L3" s="255"/>
    </row>
    <row r="4" spans="1:12" s="156" customFormat="1" ht="96" customHeight="1">
      <c r="A4" s="250"/>
      <c r="B4" s="252"/>
      <c r="C4" s="252"/>
      <c r="D4" s="253"/>
      <c r="E4" s="157" t="s">
        <v>15</v>
      </c>
      <c r="F4" s="157" t="s">
        <v>111</v>
      </c>
      <c r="G4" s="157" t="s">
        <v>124</v>
      </c>
      <c r="H4" s="157" t="s">
        <v>4</v>
      </c>
      <c r="I4" s="157" t="s">
        <v>15</v>
      </c>
      <c r="J4" s="157" t="s">
        <v>360</v>
      </c>
      <c r="K4" s="157" t="s">
        <v>361</v>
      </c>
      <c r="L4" s="200" t="s">
        <v>112</v>
      </c>
    </row>
    <row r="5" spans="1:12" ht="12" customHeight="1">
      <c r="A5" s="155"/>
      <c r="B5" s="155"/>
      <c r="C5" s="144"/>
      <c r="D5" s="144"/>
      <c r="E5" s="144"/>
      <c r="F5" s="144"/>
      <c r="G5" s="144"/>
      <c r="H5" s="144"/>
      <c r="I5" s="144"/>
      <c r="J5" s="144"/>
      <c r="K5" s="144"/>
      <c r="L5" s="144"/>
    </row>
    <row r="6" spans="1:12" s="143" customFormat="1" ht="12" customHeight="1">
      <c r="A6" s="159"/>
      <c r="B6" s="246" t="s">
        <v>350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</row>
    <row r="7" spans="1:12" s="144" customFormat="1" ht="12" customHeight="1">
      <c r="A7" s="160">
        <v>2000</v>
      </c>
      <c r="B7" s="192">
        <v>96.239014365545856</v>
      </c>
      <c r="C7" s="192">
        <v>94.833317297251284</v>
      </c>
      <c r="D7" s="192">
        <v>89.39443221045768</v>
      </c>
      <c r="E7" s="192">
        <v>70.884067608007896</v>
      </c>
      <c r="F7" s="192">
        <v>67.179236372258373</v>
      </c>
      <c r="G7" s="192">
        <v>67.687262600833392</v>
      </c>
      <c r="H7" s="192">
        <v>98.63882850449842</v>
      </c>
      <c r="I7" s="192">
        <v>99.565068524963465</v>
      </c>
      <c r="J7" s="192">
        <v>85.865032842162137</v>
      </c>
      <c r="K7" s="192">
        <v>110.1085329238099</v>
      </c>
      <c r="L7" s="192">
        <v>102.3400762286083</v>
      </c>
    </row>
    <row r="8" spans="1:12" s="144" customFormat="1" ht="12" customHeight="1">
      <c r="A8" s="160">
        <v>2001</v>
      </c>
      <c r="B8" s="192">
        <v>97.205129551917054</v>
      </c>
      <c r="C8" s="192">
        <v>96.08886451207924</v>
      </c>
      <c r="D8" s="192">
        <v>67.184233883093128</v>
      </c>
      <c r="E8" s="192">
        <v>70.878921974688481</v>
      </c>
      <c r="F8" s="192">
        <v>66.58976129044018</v>
      </c>
      <c r="G8" s="192">
        <v>67.521861591450417</v>
      </c>
      <c r="H8" s="192">
        <v>94.814128641496623</v>
      </c>
      <c r="I8" s="192">
        <v>101.2963959175903</v>
      </c>
      <c r="J8" s="192">
        <v>90.178610928775385</v>
      </c>
      <c r="K8" s="192">
        <v>113.21147293331011</v>
      </c>
      <c r="L8" s="192">
        <v>100.9326469113555</v>
      </c>
    </row>
    <row r="9" spans="1:12" s="144" customFormat="1" ht="12" customHeight="1">
      <c r="A9" s="160">
        <v>2002</v>
      </c>
      <c r="B9" s="192">
        <v>97.348384689707615</v>
      </c>
      <c r="C9" s="192">
        <v>96.498674532083569</v>
      </c>
      <c r="D9" s="192">
        <v>81.11916902306136</v>
      </c>
      <c r="E9" s="192">
        <v>74.570047906254402</v>
      </c>
      <c r="F9" s="192">
        <v>69.944485453323679</v>
      </c>
      <c r="G9" s="192">
        <v>70.984376985734485</v>
      </c>
      <c r="H9" s="192">
        <v>98.592580219966621</v>
      </c>
      <c r="I9" s="192">
        <v>100.8260576259193</v>
      </c>
      <c r="J9" s="192">
        <v>91.492086488041366</v>
      </c>
      <c r="K9" s="192">
        <v>112.5114598330636</v>
      </c>
      <c r="L9" s="192">
        <v>100.3074112149376</v>
      </c>
    </row>
    <row r="10" spans="1:12" s="144" customFormat="1" ht="12" customHeight="1">
      <c r="A10" s="160">
        <v>2003</v>
      </c>
      <c r="B10" s="192">
        <v>96.473781583426572</v>
      </c>
      <c r="C10" s="192">
        <v>95.708971364479851</v>
      </c>
      <c r="D10" s="192">
        <v>75.025340497800798</v>
      </c>
      <c r="E10" s="192">
        <v>78.328602832387617</v>
      </c>
      <c r="F10" s="192">
        <v>74.523978666443867</v>
      </c>
      <c r="G10" s="192">
        <v>75.544231841369694</v>
      </c>
      <c r="H10" s="192">
        <v>97.102658181125577</v>
      </c>
      <c r="I10" s="192">
        <v>98.949771563670126</v>
      </c>
      <c r="J10" s="192">
        <v>89.250007706197891</v>
      </c>
      <c r="K10" s="192">
        <v>108.4624132873117</v>
      </c>
      <c r="L10" s="192">
        <v>99.570067237209031</v>
      </c>
    </row>
    <row r="11" spans="1:12" s="144" customFormat="1" ht="12" customHeight="1">
      <c r="A11" s="160">
        <v>2004</v>
      </c>
      <c r="B11" s="192">
        <v>94.779919098950131</v>
      </c>
      <c r="C11" s="192">
        <v>94.43563879653334</v>
      </c>
      <c r="D11" s="192">
        <v>118.85019781205099</v>
      </c>
      <c r="E11" s="192">
        <v>81.049753911086327</v>
      </c>
      <c r="F11" s="192">
        <v>78.331815488867193</v>
      </c>
      <c r="G11" s="192">
        <v>81.498976242305929</v>
      </c>
      <c r="H11" s="192">
        <v>93.424081462981817</v>
      </c>
      <c r="I11" s="192">
        <v>96.795912990577108</v>
      </c>
      <c r="J11" s="192">
        <v>91.147691041489693</v>
      </c>
      <c r="K11" s="192">
        <v>100.68950882280279</v>
      </c>
      <c r="L11" s="192">
        <v>99.013666684755862</v>
      </c>
    </row>
    <row r="12" spans="1:12" s="144" customFormat="1" ht="12" customHeight="1">
      <c r="A12" s="160">
        <v>2005</v>
      </c>
      <c r="B12" s="192">
        <v>96.260971208516125</v>
      </c>
      <c r="C12" s="192">
        <v>95.8703166072155</v>
      </c>
      <c r="D12" s="192">
        <v>114.1672795891761</v>
      </c>
      <c r="E12" s="192">
        <v>85.217713709903876</v>
      </c>
      <c r="F12" s="192">
        <v>83.477941169652851</v>
      </c>
      <c r="G12" s="192">
        <v>85.814305149474123</v>
      </c>
      <c r="H12" s="192">
        <v>91.073176805997875</v>
      </c>
      <c r="I12" s="192">
        <v>97.722442062588939</v>
      </c>
      <c r="J12" s="192">
        <v>95.600582420394844</v>
      </c>
      <c r="K12" s="192">
        <v>98.957837360413677</v>
      </c>
      <c r="L12" s="192">
        <v>99.833718986594818</v>
      </c>
    </row>
    <row r="13" spans="1:12" s="144" customFormat="1" ht="12" customHeight="1">
      <c r="A13" s="160">
        <v>2006</v>
      </c>
      <c r="B13" s="192">
        <v>97.788266119252867</v>
      </c>
      <c r="C13" s="192">
        <v>97.445129796800842</v>
      </c>
      <c r="D13" s="192">
        <v>105.3078640553844</v>
      </c>
      <c r="E13" s="192">
        <v>88.943691046306711</v>
      </c>
      <c r="F13" s="192">
        <v>87.581727037940766</v>
      </c>
      <c r="G13" s="192">
        <v>94.801608153625835</v>
      </c>
      <c r="H13" s="192">
        <v>92.492678541702844</v>
      </c>
      <c r="I13" s="192">
        <v>98.981209594333947</v>
      </c>
      <c r="J13" s="192">
        <v>103.05277965518719</v>
      </c>
      <c r="K13" s="192">
        <v>98.448383469628638</v>
      </c>
      <c r="L13" s="192">
        <v>97.888969582155497</v>
      </c>
    </row>
    <row r="14" spans="1:12" s="144" customFormat="1" ht="12" customHeight="1">
      <c r="A14" s="160">
        <v>2007</v>
      </c>
      <c r="B14" s="192">
        <v>99.013007967788383</v>
      </c>
      <c r="C14" s="192">
        <v>99.228900850640827</v>
      </c>
      <c r="D14" s="192">
        <v>86.734703805715355</v>
      </c>
      <c r="E14" s="192">
        <v>93.368511560392307</v>
      </c>
      <c r="F14" s="192">
        <v>93.100983046223831</v>
      </c>
      <c r="G14" s="192">
        <v>102.0607234714272</v>
      </c>
      <c r="H14" s="192">
        <v>94.359535136762716</v>
      </c>
      <c r="I14" s="192">
        <v>100.2954306883165</v>
      </c>
      <c r="J14" s="192">
        <v>104.77809678563609</v>
      </c>
      <c r="K14" s="192">
        <v>100.8444461531145</v>
      </c>
      <c r="L14" s="192">
        <v>97.271900409976354</v>
      </c>
    </row>
    <row r="15" spans="1:12" s="144" customFormat="1" ht="12" customHeight="1">
      <c r="A15" s="160">
        <v>2008</v>
      </c>
      <c r="B15" s="192">
        <v>101.07227187719791</v>
      </c>
      <c r="C15" s="192">
        <v>101.39589035767629</v>
      </c>
      <c r="D15" s="192">
        <v>102.0208541999618</v>
      </c>
      <c r="E15" s="192">
        <v>95.488283608605016</v>
      </c>
      <c r="F15" s="192">
        <v>95.871381384635114</v>
      </c>
      <c r="G15" s="192">
        <v>101.1059739580929</v>
      </c>
      <c r="H15" s="192">
        <v>93.156180698948589</v>
      </c>
      <c r="I15" s="192">
        <v>102.5050268111237</v>
      </c>
      <c r="J15" s="192">
        <v>105.7683638835551</v>
      </c>
      <c r="K15" s="192">
        <v>102.4751858811093</v>
      </c>
      <c r="L15" s="192">
        <v>100.3324463699381</v>
      </c>
    </row>
    <row r="16" spans="1:12" s="144" customFormat="1" ht="12" customHeight="1">
      <c r="A16" s="160">
        <v>2009</v>
      </c>
      <c r="B16" s="192">
        <v>98.13322463145569</v>
      </c>
      <c r="C16" s="192">
        <v>97.911286119581547</v>
      </c>
      <c r="D16" s="192">
        <v>136.97780842503221</v>
      </c>
      <c r="E16" s="192">
        <v>92.746202698950924</v>
      </c>
      <c r="F16" s="192">
        <v>93.368181511475626</v>
      </c>
      <c r="G16" s="192">
        <v>93.604439069804457</v>
      </c>
      <c r="H16" s="192">
        <v>89.87964923254998</v>
      </c>
      <c r="I16" s="192">
        <v>98.946581437573386</v>
      </c>
      <c r="J16" s="192">
        <v>100.64488581264879</v>
      </c>
      <c r="K16" s="192">
        <v>98.085392011585711</v>
      </c>
      <c r="L16" s="192">
        <v>98.6968094579249</v>
      </c>
    </row>
    <row r="17" spans="1:12" s="144" customFormat="1" ht="12" customHeight="1">
      <c r="A17" s="160">
        <v>2010</v>
      </c>
      <c r="B17" s="193">
        <v>100</v>
      </c>
      <c r="C17" s="193">
        <v>100</v>
      </c>
      <c r="D17" s="193">
        <v>100</v>
      </c>
      <c r="E17" s="193">
        <v>100</v>
      </c>
      <c r="F17" s="193">
        <v>100</v>
      </c>
      <c r="G17" s="193">
        <v>100</v>
      </c>
      <c r="H17" s="193">
        <v>100</v>
      </c>
      <c r="I17" s="193">
        <v>100</v>
      </c>
      <c r="J17" s="193">
        <v>100</v>
      </c>
      <c r="K17" s="193">
        <v>100</v>
      </c>
      <c r="L17" s="193">
        <v>100</v>
      </c>
    </row>
    <row r="18" spans="1:12" s="144" customFormat="1" ht="12" customHeight="1">
      <c r="A18" s="160">
        <v>2011</v>
      </c>
      <c r="B18" s="192">
        <v>102.6307172531789</v>
      </c>
      <c r="C18" s="192">
        <v>102.5985358925297</v>
      </c>
      <c r="D18" s="192">
        <v>63.508021595664118</v>
      </c>
      <c r="E18" s="192">
        <v>101.5905078043162</v>
      </c>
      <c r="F18" s="192">
        <v>101.36606955929931</v>
      </c>
      <c r="G18" s="192">
        <v>106.2519814029896</v>
      </c>
      <c r="H18" s="192">
        <v>103.1040292325668</v>
      </c>
      <c r="I18" s="192">
        <v>102.73087116179261</v>
      </c>
      <c r="J18" s="192">
        <v>105.41751266148241</v>
      </c>
      <c r="K18" s="192">
        <v>102.0508610966294</v>
      </c>
      <c r="L18" s="192">
        <v>101.8098286655453</v>
      </c>
    </row>
    <row r="19" spans="1:12" s="144" customFormat="1" ht="12" customHeight="1">
      <c r="A19" s="160">
        <v>2012</v>
      </c>
      <c r="B19" s="192">
        <v>100.0824683206078</v>
      </c>
      <c r="C19" s="192">
        <v>100.1358603501144</v>
      </c>
      <c r="D19" s="192">
        <v>104.25199049855389</v>
      </c>
      <c r="E19" s="192">
        <v>97.138109164917566</v>
      </c>
      <c r="F19" s="192">
        <v>97.539937286459903</v>
      </c>
      <c r="G19" s="192">
        <v>99.204438891524973</v>
      </c>
      <c r="H19" s="192">
        <v>97.534986042360259</v>
      </c>
      <c r="I19" s="192">
        <v>100.7025979550141</v>
      </c>
      <c r="J19" s="192">
        <v>101.9413693081639</v>
      </c>
      <c r="K19" s="192">
        <v>99.536323595686284</v>
      </c>
      <c r="L19" s="192">
        <v>101.2391960611799</v>
      </c>
    </row>
    <row r="20" spans="1:12" s="144" customFormat="1" ht="12" customHeight="1">
      <c r="A20" s="160">
        <v>2013</v>
      </c>
      <c r="B20" s="192">
        <v>98.701314129124953</v>
      </c>
      <c r="C20" s="192">
        <v>98.747220018398764</v>
      </c>
      <c r="D20" s="192">
        <v>85.346623985281113</v>
      </c>
      <c r="E20" s="192">
        <v>93.830048730408038</v>
      </c>
      <c r="F20" s="192">
        <v>93.957077527896388</v>
      </c>
      <c r="G20" s="192">
        <v>93.826350654914066</v>
      </c>
      <c r="H20" s="192">
        <v>97.058072770041505</v>
      </c>
      <c r="I20" s="192">
        <v>99.813111172888483</v>
      </c>
      <c r="J20" s="192">
        <v>102.9660073841644</v>
      </c>
      <c r="K20" s="192">
        <v>98.016386053465681</v>
      </c>
      <c r="L20" s="192">
        <v>99.866902613342262</v>
      </c>
    </row>
    <row r="21" spans="1:12" s="144" customFormat="1" ht="12" customHeight="1">
      <c r="A21" s="160">
        <v>2014</v>
      </c>
      <c r="B21" s="192">
        <v>99.092982122626864</v>
      </c>
      <c r="C21" s="192">
        <v>99.026884192016524</v>
      </c>
      <c r="D21" s="192">
        <v>91.421164633530367</v>
      </c>
      <c r="E21" s="192">
        <v>96.172632970112275</v>
      </c>
      <c r="F21" s="192">
        <v>95.179310437148644</v>
      </c>
      <c r="G21" s="192">
        <v>95.257047095197493</v>
      </c>
      <c r="H21" s="192">
        <v>104.6607565906381</v>
      </c>
      <c r="I21" s="192">
        <v>99.756372063170915</v>
      </c>
      <c r="J21" s="192">
        <v>103.6584677190954</v>
      </c>
      <c r="K21" s="192">
        <v>96.463591018686046</v>
      </c>
      <c r="L21" s="192">
        <v>100.8918465061912</v>
      </c>
    </row>
    <row r="22" spans="1:12" s="144" customFormat="1" ht="12" customHeight="1">
      <c r="A22" s="160"/>
      <c r="B22" s="192"/>
      <c r="C22" s="192"/>
      <c r="D22" s="192"/>
      <c r="E22" s="192"/>
      <c r="F22" s="192"/>
      <c r="G22" s="192"/>
      <c r="H22" s="192"/>
      <c r="I22" s="192"/>
      <c r="J22" s="192"/>
      <c r="K22" s="192"/>
      <c r="L22" s="192"/>
    </row>
    <row r="23" spans="1:12" s="144" customFormat="1" ht="12" customHeight="1">
      <c r="A23" s="160"/>
      <c r="B23" s="247" t="s">
        <v>3</v>
      </c>
      <c r="C23" s="247"/>
      <c r="D23" s="247"/>
      <c r="E23" s="247"/>
      <c r="F23" s="247"/>
      <c r="G23" s="247"/>
      <c r="H23" s="247"/>
      <c r="I23" s="247"/>
      <c r="J23" s="247"/>
      <c r="K23" s="247"/>
      <c r="L23" s="247"/>
    </row>
    <row r="24" spans="1:12" s="144" customFormat="1" ht="12" customHeight="1">
      <c r="A24" s="160">
        <v>2001</v>
      </c>
      <c r="B24" s="164">
        <f t="shared" ref="B24:L24" si="0">B8/B7*100-100</f>
        <v>1.0038706160285358</v>
      </c>
      <c r="C24" s="164">
        <f t="shared" si="0"/>
        <v>1.323951592764061</v>
      </c>
      <c r="D24" s="164">
        <f t="shared" si="0"/>
        <v>-24.845169635482421</v>
      </c>
      <c r="E24" s="164">
        <f t="shared" si="0"/>
        <v>-7.259224100792494E-3</v>
      </c>
      <c r="F24" s="164">
        <f t="shared" si="0"/>
        <v>-0.87746618397349607</v>
      </c>
      <c r="G24" s="164">
        <f t="shared" si="0"/>
        <v>-0.24436061236275464</v>
      </c>
      <c r="H24" s="164">
        <f t="shared" si="0"/>
        <v>-3.8774790019199941</v>
      </c>
      <c r="I24" s="164">
        <f t="shared" si="0"/>
        <v>1.7388903741805279</v>
      </c>
      <c r="J24" s="164">
        <f t="shared" si="0"/>
        <v>5.0236725519484935</v>
      </c>
      <c r="K24" s="164">
        <f t="shared" si="0"/>
        <v>2.8180740648386546</v>
      </c>
      <c r="L24" s="164">
        <f t="shared" si="0"/>
        <v>-1.3752474779370516</v>
      </c>
    </row>
    <row r="25" spans="1:12" s="144" customFormat="1" ht="12" customHeight="1">
      <c r="A25" s="160">
        <v>2002</v>
      </c>
      <c r="B25" s="164">
        <f t="shared" ref="B25:L25" si="1">B9/B8*100-100</f>
        <v>0.1473740516070734</v>
      </c>
      <c r="C25" s="164">
        <f t="shared" si="1"/>
        <v>0.42649064705391027</v>
      </c>
      <c r="D25" s="164">
        <f t="shared" si="1"/>
        <v>20.741376859660761</v>
      </c>
      <c r="E25" s="164">
        <f t="shared" si="1"/>
        <v>5.2076496491919784</v>
      </c>
      <c r="F25" s="164">
        <f t="shared" si="1"/>
        <v>5.0378978657866327</v>
      </c>
      <c r="G25" s="164">
        <f t="shared" si="1"/>
        <v>5.1279916054957937</v>
      </c>
      <c r="H25" s="164">
        <f t="shared" si="1"/>
        <v>3.9851144893782333</v>
      </c>
      <c r="I25" s="164">
        <f t="shared" si="1"/>
        <v>-0.464318880657558</v>
      </c>
      <c r="J25" s="164">
        <f t="shared" si="1"/>
        <v>1.456526714858569</v>
      </c>
      <c r="K25" s="164">
        <f t="shared" si="1"/>
        <v>-0.61832346325788023</v>
      </c>
      <c r="L25" s="164">
        <f t="shared" si="1"/>
        <v>-0.6194583373673197</v>
      </c>
    </row>
    <row r="26" spans="1:12" s="144" customFormat="1" ht="12" customHeight="1">
      <c r="A26" s="160">
        <v>2003</v>
      </c>
      <c r="B26" s="164">
        <f t="shared" ref="B26:L26" si="2">B10/B9*100-100</f>
        <v>-0.89842590513318044</v>
      </c>
      <c r="C26" s="164">
        <f t="shared" si="2"/>
        <v>-0.81835649187198101</v>
      </c>
      <c r="D26" s="164">
        <f t="shared" si="2"/>
        <v>-7.5121929855175722</v>
      </c>
      <c r="E26" s="164">
        <f t="shared" si="2"/>
        <v>5.040301074847477</v>
      </c>
      <c r="F26" s="164">
        <f t="shared" si="2"/>
        <v>6.5473256160791209</v>
      </c>
      <c r="G26" s="164">
        <f t="shared" si="2"/>
        <v>6.423744279042694</v>
      </c>
      <c r="H26" s="164">
        <f t="shared" si="2"/>
        <v>-1.5111908376035217</v>
      </c>
      <c r="I26" s="164">
        <f t="shared" si="2"/>
        <v>-1.8609138415492765</v>
      </c>
      <c r="J26" s="164">
        <f t="shared" si="2"/>
        <v>-2.4505712656761034</v>
      </c>
      <c r="K26" s="164">
        <f t="shared" si="2"/>
        <v>-3.5987858941298754</v>
      </c>
      <c r="L26" s="164">
        <f t="shared" si="2"/>
        <v>-0.73508424631614844</v>
      </c>
    </row>
    <row r="27" spans="1:12" s="144" customFormat="1" ht="12" customHeight="1">
      <c r="A27" s="160">
        <v>2004</v>
      </c>
      <c r="B27" s="164">
        <f t="shared" ref="B27:L27" si="3">B11/B10*100-100</f>
        <v>-1.7557749439018835</v>
      </c>
      <c r="C27" s="164">
        <f t="shared" si="3"/>
        <v>-1.3304213281087272</v>
      </c>
      <c r="D27" s="164">
        <f t="shared" si="3"/>
        <v>58.413406754928133</v>
      </c>
      <c r="E27" s="164">
        <f t="shared" si="3"/>
        <v>3.4740196815735231</v>
      </c>
      <c r="F27" s="164">
        <f t="shared" si="3"/>
        <v>5.109545800642934</v>
      </c>
      <c r="G27" s="164">
        <f t="shared" si="3"/>
        <v>7.8824607197544907</v>
      </c>
      <c r="H27" s="164">
        <f t="shared" si="3"/>
        <v>-3.7883378138651125</v>
      </c>
      <c r="I27" s="164">
        <f t="shared" si="3"/>
        <v>-2.1767190960184308</v>
      </c>
      <c r="J27" s="164">
        <f t="shared" si="3"/>
        <v>2.1262556542726401</v>
      </c>
      <c r="K27" s="164">
        <f t="shared" si="3"/>
        <v>-7.1664498593801795</v>
      </c>
      <c r="L27" s="164">
        <f t="shared" si="3"/>
        <v>-0.5588030297575699</v>
      </c>
    </row>
    <row r="28" spans="1:12" s="144" customFormat="1" ht="12" customHeight="1">
      <c r="A28" s="160">
        <v>2005</v>
      </c>
      <c r="B28" s="164">
        <f t="shared" ref="B28:L28" si="4">B12/B11*100-100</f>
        <v>1.5626222554798517</v>
      </c>
      <c r="C28" s="164">
        <f t="shared" si="4"/>
        <v>1.5192122687635532</v>
      </c>
      <c r="D28" s="164">
        <f t="shared" si="4"/>
        <v>-3.9401854679959598</v>
      </c>
      <c r="E28" s="164">
        <f t="shared" si="4"/>
        <v>5.1424706401822107</v>
      </c>
      <c r="F28" s="164">
        <f t="shared" si="4"/>
        <v>6.5696494440589532</v>
      </c>
      <c r="G28" s="164">
        <f t="shared" si="4"/>
        <v>5.2949486068858391</v>
      </c>
      <c r="H28" s="164">
        <f t="shared" si="4"/>
        <v>-2.5163797386816782</v>
      </c>
      <c r="I28" s="164">
        <f t="shared" si="4"/>
        <v>0.9571985462878132</v>
      </c>
      <c r="J28" s="164">
        <f t="shared" si="4"/>
        <v>4.8853583980292115</v>
      </c>
      <c r="K28" s="164">
        <f t="shared" si="4"/>
        <v>-1.7198131986486942</v>
      </c>
      <c r="L28" s="164">
        <f t="shared" si="4"/>
        <v>0.82822132468831455</v>
      </c>
    </row>
    <row r="29" spans="1:12" s="144" customFormat="1" ht="12" customHeight="1">
      <c r="A29" s="160">
        <v>2006</v>
      </c>
      <c r="B29" s="164">
        <f t="shared" ref="B29:L29" si="5">B13/B12*100-100</f>
        <v>1.5866190539760794</v>
      </c>
      <c r="C29" s="164">
        <f t="shared" si="5"/>
        <v>1.6426494094490209</v>
      </c>
      <c r="D29" s="164">
        <f t="shared" si="5"/>
        <v>-7.7600303394035137</v>
      </c>
      <c r="E29" s="164">
        <f t="shared" si="5"/>
        <v>4.372303801867659</v>
      </c>
      <c r="F29" s="164">
        <f t="shared" si="5"/>
        <v>4.916012315095017</v>
      </c>
      <c r="G29" s="164">
        <f t="shared" si="5"/>
        <v>10.472966003159186</v>
      </c>
      <c r="H29" s="164">
        <f t="shared" si="5"/>
        <v>1.5586386524418288</v>
      </c>
      <c r="I29" s="164">
        <f t="shared" si="5"/>
        <v>1.2881048663712278</v>
      </c>
      <c r="J29" s="164">
        <f t="shared" si="5"/>
        <v>7.7951379020077383</v>
      </c>
      <c r="K29" s="164">
        <f t="shared" si="5"/>
        <v>-0.51481914356065772</v>
      </c>
      <c r="L29" s="164">
        <f t="shared" si="5"/>
        <v>-1.9479885395238625</v>
      </c>
    </row>
    <row r="30" spans="1:12" s="144" customFormat="1" ht="12" customHeight="1">
      <c r="A30" s="160">
        <v>2007</v>
      </c>
      <c r="B30" s="164">
        <f t="shared" ref="B30:L30" si="6">B14/B13*100-100</f>
        <v>1.2524425446320322</v>
      </c>
      <c r="C30" s="164">
        <f t="shared" si="6"/>
        <v>1.830538947979889</v>
      </c>
      <c r="D30" s="164">
        <f t="shared" si="6"/>
        <v>-17.637011647962865</v>
      </c>
      <c r="E30" s="164">
        <f t="shared" si="6"/>
        <v>4.9748559589031487</v>
      </c>
      <c r="F30" s="164">
        <f t="shared" si="6"/>
        <v>6.3018350915734942</v>
      </c>
      <c r="G30" s="164">
        <f t="shared" si="6"/>
        <v>7.6571647456000704</v>
      </c>
      <c r="H30" s="164">
        <f t="shared" si="6"/>
        <v>2.0183831028508337</v>
      </c>
      <c r="I30" s="164">
        <f t="shared" si="6"/>
        <v>1.3277480638686541</v>
      </c>
      <c r="J30" s="164">
        <f t="shared" si="6"/>
        <v>1.6742072714795171</v>
      </c>
      <c r="K30" s="164">
        <f t="shared" si="6"/>
        <v>2.4338263352237277</v>
      </c>
      <c r="L30" s="164">
        <f t="shared" si="6"/>
        <v>-0.63037661425300939</v>
      </c>
    </row>
    <row r="31" spans="1:12" s="144" customFormat="1" ht="12" customHeight="1">
      <c r="A31" s="160">
        <v>2008</v>
      </c>
      <c r="B31" s="164">
        <f t="shared" ref="B31:L31" si="7">B15/B14*100-100</f>
        <v>2.0797912836659265</v>
      </c>
      <c r="C31" s="164">
        <f t="shared" si="7"/>
        <v>2.1838289938303603</v>
      </c>
      <c r="D31" s="164">
        <f t="shared" si="7"/>
        <v>17.624030201898464</v>
      </c>
      <c r="E31" s="164">
        <f t="shared" si="7"/>
        <v>2.2703286287707414</v>
      </c>
      <c r="F31" s="164">
        <f t="shared" si="7"/>
        <v>2.9756918216812096</v>
      </c>
      <c r="G31" s="164">
        <f t="shared" si="7"/>
        <v>-0.93547202181217415</v>
      </c>
      <c r="H31" s="164">
        <f t="shared" si="7"/>
        <v>-1.275286526231838</v>
      </c>
      <c r="I31" s="164">
        <f t="shared" si="7"/>
        <v>2.203087526164424</v>
      </c>
      <c r="J31" s="164">
        <f t="shared" si="7"/>
        <v>0.94510888086179534</v>
      </c>
      <c r="K31" s="164">
        <f t="shared" si="7"/>
        <v>1.6170843216480222</v>
      </c>
      <c r="L31" s="164">
        <f t="shared" si="7"/>
        <v>3.1463824054658289</v>
      </c>
    </row>
    <row r="32" spans="1:12" s="144" customFormat="1" ht="12" customHeight="1">
      <c r="A32" s="160">
        <v>2009</v>
      </c>
      <c r="B32" s="164">
        <f t="shared" ref="B32:L32" si="8">B16/B15*100-100</f>
        <v>-2.9078670056146905</v>
      </c>
      <c r="C32" s="164">
        <f t="shared" si="8"/>
        <v>-3.4366326147960535</v>
      </c>
      <c r="D32" s="164">
        <f t="shared" si="8"/>
        <v>34.264518268543867</v>
      </c>
      <c r="E32" s="164">
        <f t="shared" si="8"/>
        <v>-2.8716412171503265</v>
      </c>
      <c r="F32" s="164">
        <f t="shared" si="8"/>
        <v>-2.610998023609028</v>
      </c>
      <c r="G32" s="164">
        <f t="shared" si="8"/>
        <v>-7.4194774004132853</v>
      </c>
      <c r="H32" s="164">
        <f t="shared" si="8"/>
        <v>-3.5172453849168903</v>
      </c>
      <c r="I32" s="164">
        <f t="shared" si="8"/>
        <v>-3.4714837742612588</v>
      </c>
      <c r="J32" s="164">
        <f t="shared" si="8"/>
        <v>-4.8440553326011155</v>
      </c>
      <c r="K32" s="164">
        <f t="shared" si="8"/>
        <v>-4.2837627780608045</v>
      </c>
      <c r="L32" s="164">
        <f t="shared" si="8"/>
        <v>-1.6302173137315918</v>
      </c>
    </row>
    <row r="33" spans="1:12" s="144" customFormat="1" ht="12" customHeight="1">
      <c r="A33" s="160">
        <v>2010</v>
      </c>
      <c r="B33" s="164">
        <f t="shared" ref="B33:L33" si="9">B17/B16*100-100</f>
        <v>1.9022867897749052</v>
      </c>
      <c r="C33" s="164">
        <f t="shared" si="9"/>
        <v>2.1332718251371432</v>
      </c>
      <c r="D33" s="164">
        <f t="shared" si="9"/>
        <v>-26.995473829083878</v>
      </c>
      <c r="E33" s="164">
        <f t="shared" si="9"/>
        <v>7.8211259220978491</v>
      </c>
      <c r="F33" s="164">
        <f t="shared" si="9"/>
        <v>7.1028677876834081</v>
      </c>
      <c r="G33" s="164">
        <f t="shared" si="9"/>
        <v>6.8325402018873547</v>
      </c>
      <c r="H33" s="164">
        <f t="shared" si="9"/>
        <v>11.259891258882362</v>
      </c>
      <c r="I33" s="164">
        <f t="shared" si="9"/>
        <v>1.0646336105014598</v>
      </c>
      <c r="J33" s="164">
        <f t="shared" si="9"/>
        <v>-0.6407536830527647</v>
      </c>
      <c r="K33" s="164">
        <f t="shared" si="9"/>
        <v>1.9519807681332821</v>
      </c>
      <c r="L33" s="164">
        <f t="shared" si="9"/>
        <v>1.3203978418680862</v>
      </c>
    </row>
    <row r="34" spans="1:12" s="144" customFormat="1" ht="12" customHeight="1">
      <c r="A34" s="160">
        <v>2011</v>
      </c>
      <c r="B34" s="164">
        <f t="shared" ref="B34:L34" si="10">B18/B17*100-100</f>
        <v>2.6307172531788865</v>
      </c>
      <c r="C34" s="164">
        <f t="shared" si="10"/>
        <v>2.5985358925296964</v>
      </c>
      <c r="D34" s="164">
        <f t="shared" si="10"/>
        <v>-36.491978404335882</v>
      </c>
      <c r="E34" s="164">
        <f t="shared" si="10"/>
        <v>1.5905078043162035</v>
      </c>
      <c r="F34" s="164">
        <f t="shared" si="10"/>
        <v>1.3660695592993051</v>
      </c>
      <c r="G34" s="164">
        <f t="shared" si="10"/>
        <v>6.2519814029895997</v>
      </c>
      <c r="H34" s="164">
        <f t="shared" si="10"/>
        <v>3.104029232566802</v>
      </c>
      <c r="I34" s="164">
        <f t="shared" si="10"/>
        <v>2.7308711617926065</v>
      </c>
      <c r="J34" s="164">
        <f t="shared" si="10"/>
        <v>5.4175126614824052</v>
      </c>
      <c r="K34" s="164">
        <f t="shared" si="10"/>
        <v>2.0508610966294043</v>
      </c>
      <c r="L34" s="164">
        <f t="shared" si="10"/>
        <v>1.8098286655452824</v>
      </c>
    </row>
    <row r="35" spans="1:12" s="144" customFormat="1" ht="12" customHeight="1">
      <c r="A35" s="160">
        <v>2012</v>
      </c>
      <c r="B35" s="164">
        <f t="shared" ref="B35:L35" si="11">B19/B18*100-100</f>
        <v>-2.4829300630188982</v>
      </c>
      <c r="C35" s="164">
        <f t="shared" si="11"/>
        <v>-2.4003028123080696</v>
      </c>
      <c r="D35" s="164">
        <f t="shared" si="11"/>
        <v>64.155626138527822</v>
      </c>
      <c r="E35" s="164">
        <f t="shared" si="11"/>
        <v>-4.3826915876578312</v>
      </c>
      <c r="F35" s="164">
        <f t="shared" si="11"/>
        <v>-3.7745690342675431</v>
      </c>
      <c r="G35" s="164">
        <f t="shared" si="11"/>
        <v>-6.6328574944262897</v>
      </c>
      <c r="H35" s="164">
        <f t="shared" si="11"/>
        <v>-5.4013826924694825</v>
      </c>
      <c r="I35" s="164">
        <f t="shared" si="11"/>
        <v>-1.9743560858002951</v>
      </c>
      <c r="J35" s="164">
        <f t="shared" si="11"/>
        <v>-3.2975008284260383</v>
      </c>
      <c r="K35" s="164">
        <f t="shared" si="11"/>
        <v>-2.4640041974385412</v>
      </c>
      <c r="L35" s="164">
        <f t="shared" si="11"/>
        <v>-0.56048871886424934</v>
      </c>
    </row>
    <row r="36" spans="1:12" s="144" customFormat="1" ht="12" customHeight="1">
      <c r="A36" s="160">
        <v>2013</v>
      </c>
      <c r="B36" s="164">
        <f t="shared" ref="B36:L36" si="12">B20/B19*100-100</f>
        <v>-1.3800161153683916</v>
      </c>
      <c r="C36" s="164">
        <f t="shared" si="12"/>
        <v>-1.3867562797786945</v>
      </c>
      <c r="D36" s="164">
        <f t="shared" si="12"/>
        <v>-18.134297890010103</v>
      </c>
      <c r="E36" s="164">
        <f t="shared" si="12"/>
        <v>-3.4055227788027338</v>
      </c>
      <c r="F36" s="164">
        <f t="shared" si="12"/>
        <v>-3.6732233567479113</v>
      </c>
      <c r="G36" s="164">
        <f t="shared" si="12"/>
        <v>-5.4212173333207119</v>
      </c>
      <c r="H36" s="164">
        <f t="shared" si="12"/>
        <v>-0.48896636137480698</v>
      </c>
      <c r="I36" s="164">
        <f t="shared" si="12"/>
        <v>-0.88328086880437695</v>
      </c>
      <c r="J36" s="164">
        <f t="shared" si="12"/>
        <v>1.005124889879653</v>
      </c>
      <c r="K36" s="164">
        <f t="shared" si="12"/>
        <v>-1.5270179642102732</v>
      </c>
      <c r="L36" s="164">
        <f t="shared" si="12"/>
        <v>-1.3554961924118203</v>
      </c>
    </row>
    <row r="37" spans="1:12" s="144" customFormat="1" ht="12" customHeight="1">
      <c r="A37" s="160">
        <v>2014</v>
      </c>
      <c r="B37" s="164">
        <f t="shared" ref="B37:L37" si="13">B21/B20*100-100</f>
        <v>0.39682145770574095</v>
      </c>
      <c r="C37" s="164">
        <f t="shared" si="13"/>
        <v>0.28321219935676822</v>
      </c>
      <c r="D37" s="164">
        <f t="shared" si="13"/>
        <v>7.1174937737395112</v>
      </c>
      <c r="E37" s="164">
        <f t="shared" si="13"/>
        <v>2.4966247714897065</v>
      </c>
      <c r="F37" s="164">
        <f t="shared" si="13"/>
        <v>1.300841768827226</v>
      </c>
      <c r="G37" s="164">
        <f t="shared" si="13"/>
        <v>1.5248343672082285</v>
      </c>
      <c r="H37" s="164">
        <f t="shared" si="13"/>
        <v>7.8331287688037605</v>
      </c>
      <c r="I37" s="164">
        <f t="shared" si="13"/>
        <v>-5.6845347320447104E-2</v>
      </c>
      <c r="J37" s="164">
        <f t="shared" si="13"/>
        <v>0.67251353385728407</v>
      </c>
      <c r="K37" s="164">
        <f t="shared" si="13"/>
        <v>-1.5842198404791361</v>
      </c>
      <c r="L37" s="164">
        <f t="shared" si="13"/>
        <v>1.0263098844842062</v>
      </c>
    </row>
    <row r="38" spans="1:12" s="144" customFormat="1" ht="12" customHeight="1">
      <c r="A38" s="155"/>
      <c r="B38" s="155"/>
    </row>
    <row r="39" spans="1:12" s="144" customFormat="1" ht="12" customHeight="1">
      <c r="A39" s="155"/>
      <c r="B39" s="155"/>
    </row>
    <row r="40" spans="1:12" s="144" customFormat="1" ht="12" customHeight="1">
      <c r="A40" s="155"/>
      <c r="B40" s="155"/>
    </row>
  </sheetData>
  <mergeCells count="9">
    <mergeCell ref="B6:L6"/>
    <mergeCell ref="B23:L23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1" display="Inhaltsverzeichnis!A31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8"/>
  <sheetViews>
    <sheetView zoomScaleNormal="100" zoomScaleSheetLayoutView="12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159" customWidth="1"/>
    <col min="2" max="2" width="6.33203125" style="142" customWidth="1"/>
    <col min="3" max="3" width="6.6640625" style="142" customWidth="1"/>
    <col min="4" max="4" width="6.33203125" style="142" customWidth="1"/>
    <col min="5" max="5" width="8.21875" style="142" customWidth="1"/>
    <col min="6" max="6" width="6.6640625" style="142" customWidth="1"/>
    <col min="7" max="18" width="6.33203125" style="142" customWidth="1"/>
    <col min="19" max="19" width="6.88671875" style="142" customWidth="1"/>
    <col min="20" max="20" width="6.33203125" style="142" customWidth="1"/>
    <col min="21" max="21" width="8.88671875" style="142" customWidth="1"/>
    <col min="22" max="22" width="7.44140625" style="142" customWidth="1"/>
    <col min="23" max="23" width="6.44140625" style="142" customWidth="1"/>
    <col min="24" max="24" width="6.33203125" style="142" customWidth="1"/>
    <col min="25" max="25" width="6.5546875" style="142" customWidth="1"/>
    <col min="26" max="26" width="6.33203125" style="142" customWidth="1"/>
    <col min="27" max="27" width="5.88671875" style="142" customWidth="1"/>
    <col min="28" max="28" width="5.6640625" style="182" customWidth="1"/>
    <col min="29" max="16384" width="11.5546875" style="142"/>
  </cols>
  <sheetData>
    <row r="1" spans="1:28" ht="24" customHeight="1">
      <c r="A1" s="248" t="s">
        <v>344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58" t="s">
        <v>344</v>
      </c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</row>
    <row r="2" spans="1:28" ht="12" customHeight="1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44"/>
      <c r="O2" s="170"/>
      <c r="P2" s="144"/>
      <c r="Q2" s="144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1"/>
    </row>
    <row r="3" spans="1:28" s="156" customFormat="1" ht="12" customHeight="1">
      <c r="A3" s="249" t="s">
        <v>0</v>
      </c>
      <c r="B3" s="251" t="s">
        <v>101</v>
      </c>
      <c r="C3" s="251" t="s">
        <v>12</v>
      </c>
      <c r="D3" s="254" t="s">
        <v>54</v>
      </c>
      <c r="E3" s="255"/>
      <c r="F3" s="255"/>
      <c r="G3" s="255"/>
      <c r="H3" s="256"/>
      <c r="I3" s="251" t="s">
        <v>4</v>
      </c>
      <c r="J3" s="254" t="s">
        <v>114</v>
      </c>
      <c r="K3" s="255"/>
      <c r="L3" s="255"/>
      <c r="M3" s="256"/>
      <c r="N3" s="264" t="s">
        <v>120</v>
      </c>
      <c r="O3" s="265" t="s">
        <v>117</v>
      </c>
      <c r="P3" s="251" t="s">
        <v>119</v>
      </c>
      <c r="Q3" s="254" t="s">
        <v>115</v>
      </c>
      <c r="R3" s="255"/>
      <c r="S3" s="256"/>
      <c r="T3" s="261" t="s">
        <v>123</v>
      </c>
      <c r="U3" s="262"/>
      <c r="V3" s="262"/>
      <c r="W3" s="263"/>
      <c r="X3" s="254" t="s">
        <v>116</v>
      </c>
      <c r="Y3" s="255"/>
      <c r="Z3" s="255"/>
      <c r="AA3" s="256"/>
      <c r="AB3" s="259" t="s">
        <v>0</v>
      </c>
    </row>
    <row r="4" spans="1:28" s="156" customFormat="1" ht="79.95" customHeight="1">
      <c r="A4" s="250"/>
      <c r="B4" s="252"/>
      <c r="C4" s="253"/>
      <c r="D4" s="157" t="s">
        <v>15</v>
      </c>
      <c r="E4" s="201" t="s">
        <v>121</v>
      </c>
      <c r="F4" s="201" t="s">
        <v>34</v>
      </c>
      <c r="G4" s="201" t="s">
        <v>102</v>
      </c>
      <c r="H4" s="201" t="s">
        <v>103</v>
      </c>
      <c r="I4" s="252"/>
      <c r="J4" s="157" t="s">
        <v>15</v>
      </c>
      <c r="K4" s="157" t="s">
        <v>362</v>
      </c>
      <c r="L4" s="157" t="s">
        <v>104</v>
      </c>
      <c r="M4" s="157" t="s">
        <v>5</v>
      </c>
      <c r="N4" s="260"/>
      <c r="O4" s="266"/>
      <c r="P4" s="253"/>
      <c r="Q4" s="157" t="s">
        <v>15</v>
      </c>
      <c r="R4" s="157" t="s">
        <v>122</v>
      </c>
      <c r="S4" s="157" t="s">
        <v>105</v>
      </c>
      <c r="T4" s="157" t="s">
        <v>15</v>
      </c>
      <c r="U4" s="157" t="s">
        <v>118</v>
      </c>
      <c r="V4" s="157" t="s">
        <v>106</v>
      </c>
      <c r="W4" s="157" t="s">
        <v>107</v>
      </c>
      <c r="X4" s="157" t="s">
        <v>15</v>
      </c>
      <c r="Y4" s="157" t="s">
        <v>108</v>
      </c>
      <c r="Z4" s="157" t="s">
        <v>109</v>
      </c>
      <c r="AA4" s="157" t="s">
        <v>110</v>
      </c>
      <c r="AB4" s="260"/>
    </row>
    <row r="5" spans="1:28" s="156" customFormat="1" ht="12" customHeight="1">
      <c r="A5" s="179"/>
      <c r="B5" s="179"/>
      <c r="C5" s="202"/>
      <c r="D5" s="179"/>
      <c r="E5" s="179"/>
      <c r="F5" s="202"/>
      <c r="G5" s="202"/>
      <c r="H5" s="202"/>
      <c r="I5" s="179"/>
      <c r="J5" s="179"/>
      <c r="K5" s="202"/>
      <c r="L5" s="202"/>
      <c r="M5" s="202"/>
      <c r="N5" s="202"/>
      <c r="O5" s="177"/>
      <c r="P5" s="177"/>
      <c r="Q5" s="177"/>
      <c r="R5" s="203"/>
      <c r="S5" s="203"/>
      <c r="T5" s="177"/>
      <c r="U5" s="177"/>
      <c r="V5" s="177"/>
      <c r="W5" s="177"/>
      <c r="X5" s="177"/>
      <c r="Y5" s="203"/>
      <c r="Z5" s="203"/>
      <c r="AA5" s="177"/>
      <c r="AB5" s="185"/>
    </row>
    <row r="6" spans="1:28" s="156" customFormat="1" ht="12" customHeight="1">
      <c r="A6" s="179"/>
      <c r="B6" s="257" t="s">
        <v>125</v>
      </c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 t="s">
        <v>125</v>
      </c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160"/>
    </row>
    <row r="7" spans="1:28" ht="12" customHeight="1">
      <c r="B7" s="246" t="s">
        <v>10</v>
      </c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 t="s">
        <v>10</v>
      </c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</row>
    <row r="8" spans="1:28" ht="12" customHeight="1">
      <c r="A8" s="160">
        <v>2008</v>
      </c>
      <c r="B8" s="162">
        <v>54128</v>
      </c>
      <c r="C8" s="162">
        <v>8810</v>
      </c>
      <c r="D8" s="162">
        <v>91870</v>
      </c>
      <c r="E8" s="162">
        <v>307781</v>
      </c>
      <c r="F8" s="162">
        <v>82406</v>
      </c>
      <c r="G8" s="162">
        <v>213712</v>
      </c>
      <c r="H8" s="162">
        <v>110386</v>
      </c>
      <c r="I8" s="162">
        <v>36810</v>
      </c>
      <c r="J8" s="162">
        <v>34274</v>
      </c>
      <c r="K8" s="162">
        <v>33055</v>
      </c>
      <c r="L8" s="162">
        <v>51167</v>
      </c>
      <c r="M8" s="162">
        <v>21611</v>
      </c>
      <c r="N8" s="162">
        <v>94153</v>
      </c>
      <c r="O8" s="162">
        <v>83374</v>
      </c>
      <c r="P8" s="162">
        <v>282742</v>
      </c>
      <c r="Q8" s="162">
        <v>46245</v>
      </c>
      <c r="R8" s="162">
        <v>58752</v>
      </c>
      <c r="S8" s="162">
        <v>34312</v>
      </c>
      <c r="T8" s="162">
        <v>40980</v>
      </c>
      <c r="U8" s="162">
        <v>53918</v>
      </c>
      <c r="V8" s="162">
        <v>39849</v>
      </c>
      <c r="W8" s="162">
        <v>32362</v>
      </c>
      <c r="X8" s="162">
        <v>35396</v>
      </c>
      <c r="Y8" s="162">
        <v>37185</v>
      </c>
      <c r="Z8" s="162">
        <v>42510</v>
      </c>
      <c r="AA8" s="162">
        <v>8254</v>
      </c>
      <c r="AB8" s="160">
        <v>2008</v>
      </c>
    </row>
    <row r="9" spans="1:28" ht="12" customHeight="1">
      <c r="A9" s="160">
        <v>2009</v>
      </c>
      <c r="B9" s="162">
        <v>53128</v>
      </c>
      <c r="C9" s="162">
        <v>9565</v>
      </c>
      <c r="D9" s="162">
        <v>89661</v>
      </c>
      <c r="E9" s="162">
        <v>112105</v>
      </c>
      <c r="F9" s="162">
        <v>78985</v>
      </c>
      <c r="G9" s="162">
        <v>231490</v>
      </c>
      <c r="H9" s="162">
        <v>114347</v>
      </c>
      <c r="I9" s="162">
        <v>36631</v>
      </c>
      <c r="J9" s="162">
        <v>34197</v>
      </c>
      <c r="K9" s="162">
        <v>32873</v>
      </c>
      <c r="L9" s="162">
        <v>53102</v>
      </c>
      <c r="M9" s="162">
        <v>20609</v>
      </c>
      <c r="N9" s="162">
        <v>89707</v>
      </c>
      <c r="O9" s="162">
        <v>88749</v>
      </c>
      <c r="P9" s="162">
        <v>285914</v>
      </c>
      <c r="Q9" s="162">
        <v>43384</v>
      </c>
      <c r="R9" s="162">
        <v>54767</v>
      </c>
      <c r="S9" s="162">
        <v>32051</v>
      </c>
      <c r="T9" s="162">
        <v>41509</v>
      </c>
      <c r="U9" s="162">
        <v>55400</v>
      </c>
      <c r="V9" s="162">
        <v>40266</v>
      </c>
      <c r="W9" s="162">
        <v>32712</v>
      </c>
      <c r="X9" s="162">
        <v>34758</v>
      </c>
      <c r="Y9" s="162">
        <v>36112</v>
      </c>
      <c r="Z9" s="162">
        <v>41798</v>
      </c>
      <c r="AA9" s="162">
        <v>8490</v>
      </c>
      <c r="AB9" s="160">
        <v>2009</v>
      </c>
    </row>
    <row r="10" spans="1:28" ht="12" customHeight="1">
      <c r="A10" s="160">
        <v>2010</v>
      </c>
      <c r="B10" s="162">
        <v>54896</v>
      </c>
      <c r="C10" s="162">
        <v>9571</v>
      </c>
      <c r="D10" s="162">
        <v>97011</v>
      </c>
      <c r="E10" s="162">
        <v>379230</v>
      </c>
      <c r="F10" s="162">
        <v>84033</v>
      </c>
      <c r="G10" s="162">
        <v>236538</v>
      </c>
      <c r="H10" s="162">
        <v>141059</v>
      </c>
      <c r="I10" s="162">
        <v>41384</v>
      </c>
      <c r="J10" s="162">
        <v>33839</v>
      </c>
      <c r="K10" s="162">
        <v>31484</v>
      </c>
      <c r="L10" s="162">
        <v>53951</v>
      </c>
      <c r="M10" s="162">
        <v>21959</v>
      </c>
      <c r="N10" s="162">
        <v>89087</v>
      </c>
      <c r="O10" s="162">
        <v>95456</v>
      </c>
      <c r="P10" s="162">
        <v>306196</v>
      </c>
      <c r="Q10" s="162">
        <v>44700</v>
      </c>
      <c r="R10" s="162">
        <v>55308</v>
      </c>
      <c r="S10" s="162">
        <v>33903</v>
      </c>
      <c r="T10" s="162">
        <v>42643</v>
      </c>
      <c r="U10" s="162">
        <v>57964</v>
      </c>
      <c r="V10" s="162">
        <v>41344</v>
      </c>
      <c r="W10" s="162">
        <v>33261</v>
      </c>
      <c r="X10" s="162">
        <v>36065</v>
      </c>
      <c r="Y10" s="162">
        <v>36457</v>
      </c>
      <c r="Z10" s="162">
        <v>43231</v>
      </c>
      <c r="AA10" s="162">
        <v>9095</v>
      </c>
      <c r="AB10" s="160">
        <v>2010</v>
      </c>
    </row>
    <row r="11" spans="1:28" ht="12" customHeight="1">
      <c r="A11" s="160">
        <v>2011</v>
      </c>
      <c r="B11" s="162">
        <v>56873</v>
      </c>
      <c r="C11" s="162">
        <v>8236</v>
      </c>
      <c r="D11" s="162">
        <v>98239</v>
      </c>
      <c r="E11" s="162">
        <v>140018</v>
      </c>
      <c r="F11" s="162">
        <v>87718</v>
      </c>
      <c r="G11" s="162">
        <v>214416</v>
      </c>
      <c r="H11" s="162">
        <v>141388</v>
      </c>
      <c r="I11" s="162">
        <v>43851</v>
      </c>
      <c r="J11" s="162">
        <v>34525</v>
      </c>
      <c r="K11" s="162">
        <v>31380</v>
      </c>
      <c r="L11" s="162">
        <v>55983</v>
      </c>
      <c r="M11" s="162">
        <v>22917</v>
      </c>
      <c r="N11" s="162">
        <v>97637</v>
      </c>
      <c r="O11" s="162">
        <v>88275</v>
      </c>
      <c r="P11" s="162">
        <v>321960</v>
      </c>
      <c r="Q11" s="162">
        <v>47021</v>
      </c>
      <c r="R11" s="162">
        <v>57369</v>
      </c>
      <c r="S11" s="162">
        <v>36821</v>
      </c>
      <c r="T11" s="162">
        <v>44850</v>
      </c>
      <c r="U11" s="162">
        <v>62215</v>
      </c>
      <c r="V11" s="162">
        <v>43944</v>
      </c>
      <c r="W11" s="162">
        <v>34333</v>
      </c>
      <c r="X11" s="162">
        <v>36141</v>
      </c>
      <c r="Y11" s="162">
        <v>37998</v>
      </c>
      <c r="Z11" s="162">
        <v>42393</v>
      </c>
      <c r="AA11" s="162">
        <v>9200</v>
      </c>
      <c r="AB11" s="160">
        <v>2011</v>
      </c>
    </row>
    <row r="12" spans="1:28" ht="12" customHeight="1">
      <c r="A12" s="160">
        <v>2012</v>
      </c>
      <c r="B12" s="162">
        <v>56348</v>
      </c>
      <c r="C12" s="162">
        <v>13016</v>
      </c>
      <c r="D12" s="162">
        <v>93927</v>
      </c>
      <c r="E12" s="162">
        <v>168471</v>
      </c>
      <c r="F12" s="162">
        <v>82281</v>
      </c>
      <c r="G12" s="162">
        <v>234136</v>
      </c>
      <c r="H12" s="162">
        <v>134623</v>
      </c>
      <c r="I12" s="162">
        <v>43227</v>
      </c>
      <c r="J12" s="162">
        <v>33963</v>
      </c>
      <c r="K12" s="162">
        <v>31660</v>
      </c>
      <c r="L12" s="162">
        <v>52858</v>
      </c>
      <c r="M12" s="162">
        <v>23253</v>
      </c>
      <c r="N12" s="162">
        <v>94133</v>
      </c>
      <c r="O12" s="162">
        <v>88041</v>
      </c>
      <c r="P12" s="162">
        <v>321350</v>
      </c>
      <c r="Q12" s="162">
        <v>47365</v>
      </c>
      <c r="R12" s="162">
        <v>58696</v>
      </c>
      <c r="S12" s="162">
        <v>36726</v>
      </c>
      <c r="T12" s="162">
        <v>46082</v>
      </c>
      <c r="U12" s="162">
        <v>65474</v>
      </c>
      <c r="V12" s="162">
        <v>43777</v>
      </c>
      <c r="W12" s="162">
        <v>35342</v>
      </c>
      <c r="X12" s="162">
        <v>35477</v>
      </c>
      <c r="Y12" s="162">
        <v>36939</v>
      </c>
      <c r="Z12" s="162">
        <v>41521</v>
      </c>
      <c r="AA12" s="162">
        <v>9578</v>
      </c>
      <c r="AB12" s="160">
        <v>2012</v>
      </c>
    </row>
    <row r="13" spans="1:28" ht="12" customHeight="1">
      <c r="A13" s="160">
        <v>2013</v>
      </c>
      <c r="B13" s="162">
        <v>56932</v>
      </c>
      <c r="C13" s="162">
        <v>10928</v>
      </c>
      <c r="D13" s="162">
        <v>92636</v>
      </c>
      <c r="E13" s="162">
        <v>140035</v>
      </c>
      <c r="F13" s="162">
        <v>77953</v>
      </c>
      <c r="G13" s="162">
        <v>316434</v>
      </c>
      <c r="H13" s="162">
        <v>135803</v>
      </c>
      <c r="I13" s="162">
        <v>44933</v>
      </c>
      <c r="J13" s="162">
        <v>35166</v>
      </c>
      <c r="K13" s="162">
        <v>34033</v>
      </c>
      <c r="L13" s="162">
        <v>53470</v>
      </c>
      <c r="M13" s="162">
        <v>23220</v>
      </c>
      <c r="N13" s="162">
        <v>92288</v>
      </c>
      <c r="O13" s="162">
        <v>88106</v>
      </c>
      <c r="P13" s="162">
        <v>326064</v>
      </c>
      <c r="Q13" s="162">
        <v>48181</v>
      </c>
      <c r="R13" s="162">
        <v>59799</v>
      </c>
      <c r="S13" s="162">
        <v>37327</v>
      </c>
      <c r="T13" s="162">
        <v>47015</v>
      </c>
      <c r="U13" s="162">
        <v>66531</v>
      </c>
      <c r="V13" s="162">
        <v>44082</v>
      </c>
      <c r="W13" s="162">
        <v>36879</v>
      </c>
      <c r="X13" s="162">
        <v>36565</v>
      </c>
      <c r="Y13" s="162">
        <v>38756</v>
      </c>
      <c r="Z13" s="162">
        <v>42335</v>
      </c>
      <c r="AA13" s="162">
        <v>9848</v>
      </c>
      <c r="AB13" s="160">
        <v>2013</v>
      </c>
    </row>
    <row r="14" spans="1:28" ht="12" customHeight="1">
      <c r="A14" s="160">
        <v>2014</v>
      </c>
      <c r="B14" s="162">
        <v>58424</v>
      </c>
      <c r="C14" s="162">
        <v>9988</v>
      </c>
      <c r="D14" s="162">
        <v>95351</v>
      </c>
      <c r="E14" s="161" t="s">
        <v>62</v>
      </c>
      <c r="F14" s="162">
        <v>80256</v>
      </c>
      <c r="G14" s="161" t="s">
        <v>62</v>
      </c>
      <c r="H14" s="161" t="s">
        <v>62</v>
      </c>
      <c r="I14" s="162">
        <v>50324</v>
      </c>
      <c r="J14" s="161" t="s">
        <v>62</v>
      </c>
      <c r="K14" s="161" t="s">
        <v>62</v>
      </c>
      <c r="L14" s="161" t="s">
        <v>62</v>
      </c>
      <c r="M14" s="161" t="s">
        <v>62</v>
      </c>
      <c r="N14" s="161" t="s">
        <v>62</v>
      </c>
      <c r="O14" s="161" t="s">
        <v>62</v>
      </c>
      <c r="P14" s="161" t="s">
        <v>62</v>
      </c>
      <c r="Q14" s="161" t="s">
        <v>62</v>
      </c>
      <c r="R14" s="161" t="s">
        <v>62</v>
      </c>
      <c r="S14" s="161" t="s">
        <v>62</v>
      </c>
      <c r="T14" s="161" t="s">
        <v>62</v>
      </c>
      <c r="U14" s="161" t="s">
        <v>62</v>
      </c>
      <c r="V14" s="161" t="s">
        <v>62</v>
      </c>
      <c r="W14" s="161" t="s">
        <v>62</v>
      </c>
      <c r="X14" s="161" t="s">
        <v>62</v>
      </c>
      <c r="Y14" s="161" t="s">
        <v>62</v>
      </c>
      <c r="Z14" s="161" t="s">
        <v>62</v>
      </c>
      <c r="AA14" s="161" t="s">
        <v>62</v>
      </c>
      <c r="AB14" s="160">
        <v>2014</v>
      </c>
    </row>
    <row r="15" spans="1:28" ht="12" customHeight="1">
      <c r="A15" s="160"/>
      <c r="B15" s="162"/>
      <c r="C15" s="162"/>
      <c r="D15" s="162"/>
      <c r="E15" s="161"/>
      <c r="F15" s="162"/>
      <c r="G15" s="161"/>
      <c r="H15" s="161"/>
      <c r="I15" s="162"/>
      <c r="J15" s="161"/>
      <c r="K15" s="161"/>
      <c r="L15" s="161"/>
      <c r="M15" s="161"/>
      <c r="N15" s="161"/>
      <c r="O15" s="161"/>
      <c r="P15" s="161"/>
      <c r="Q15" s="161"/>
      <c r="R15" s="161"/>
      <c r="S15" s="161"/>
      <c r="T15" s="161"/>
      <c r="U15" s="161"/>
      <c r="V15" s="161"/>
      <c r="W15" s="161"/>
      <c r="X15" s="161"/>
      <c r="Y15" s="161"/>
      <c r="Z15" s="161"/>
      <c r="AA15" s="161"/>
      <c r="AB15" s="160"/>
    </row>
    <row r="16" spans="1:28" ht="12" customHeight="1">
      <c r="A16" s="160"/>
      <c r="B16" s="246" t="s">
        <v>3</v>
      </c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 t="s">
        <v>3</v>
      </c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  <c r="AA16" s="246"/>
      <c r="AB16" s="160"/>
    </row>
    <row r="17" spans="1:28" ht="12" customHeight="1">
      <c r="A17" s="160">
        <v>2009</v>
      </c>
      <c r="B17" s="165">
        <f t="shared" ref="B17:E21" si="0">B9/B8*100-100</f>
        <v>-1.8474726574046656</v>
      </c>
      <c r="C17" s="165">
        <f t="shared" si="0"/>
        <v>8.5698070374574513</v>
      </c>
      <c r="D17" s="165">
        <f t="shared" si="0"/>
        <v>-2.4044845978012432</v>
      </c>
      <c r="E17" s="165">
        <f t="shared" si="0"/>
        <v>-63.576374110162746</v>
      </c>
      <c r="F17" s="165">
        <f t="shared" ref="F17:AA17" si="1">F9/F8*100-100</f>
        <v>-4.1513967429556118</v>
      </c>
      <c r="G17" s="165">
        <f t="shared" si="1"/>
        <v>8.3186718574530261</v>
      </c>
      <c r="H17" s="165">
        <f t="shared" si="1"/>
        <v>3.5883173590854085</v>
      </c>
      <c r="I17" s="165">
        <f t="shared" si="1"/>
        <v>-0.48628090192882212</v>
      </c>
      <c r="J17" s="165">
        <f t="shared" si="1"/>
        <v>-0.22466009219816385</v>
      </c>
      <c r="K17" s="165">
        <f t="shared" si="1"/>
        <v>-0.55059748903343575</v>
      </c>
      <c r="L17" s="165">
        <f t="shared" si="1"/>
        <v>3.7817343209490559</v>
      </c>
      <c r="M17" s="165">
        <f t="shared" si="1"/>
        <v>-4.6365276942297839</v>
      </c>
      <c r="N17" s="165">
        <f t="shared" si="1"/>
        <v>-4.7221012607139414</v>
      </c>
      <c r="O17" s="165">
        <f t="shared" si="1"/>
        <v>6.4468539352795773</v>
      </c>
      <c r="P17" s="165">
        <f t="shared" si="1"/>
        <v>1.121870822162947</v>
      </c>
      <c r="Q17" s="165">
        <f t="shared" si="1"/>
        <v>-6.1866147691642368</v>
      </c>
      <c r="R17" s="165">
        <f t="shared" si="1"/>
        <v>-6.7827478213507675</v>
      </c>
      <c r="S17" s="165">
        <f t="shared" si="1"/>
        <v>-6.5895313592912146</v>
      </c>
      <c r="T17" s="165">
        <f t="shared" si="1"/>
        <v>1.2908735968765228</v>
      </c>
      <c r="U17" s="165">
        <f t="shared" si="1"/>
        <v>2.7486182721911092</v>
      </c>
      <c r="V17" s="165">
        <f t="shared" si="1"/>
        <v>1.0464503500715097</v>
      </c>
      <c r="W17" s="165">
        <f t="shared" si="1"/>
        <v>1.0815153575180858</v>
      </c>
      <c r="X17" s="165">
        <f t="shared" si="1"/>
        <v>-1.8024635552039854</v>
      </c>
      <c r="Y17" s="165">
        <f t="shared" si="1"/>
        <v>-2.885572139303477</v>
      </c>
      <c r="Z17" s="165">
        <f t="shared" si="1"/>
        <v>-1.6749000235238753</v>
      </c>
      <c r="AA17" s="165">
        <f t="shared" si="1"/>
        <v>2.8592197722316541</v>
      </c>
      <c r="AB17" s="160">
        <v>2009</v>
      </c>
    </row>
    <row r="18" spans="1:28" ht="12" customHeight="1">
      <c r="A18" s="160">
        <v>2010</v>
      </c>
      <c r="B18" s="165">
        <f t="shared" si="0"/>
        <v>3.3278120764945101</v>
      </c>
      <c r="C18" s="165">
        <f t="shared" si="0"/>
        <v>6.272869837951589E-2</v>
      </c>
      <c r="D18" s="165">
        <f t="shared" si="0"/>
        <v>8.1975440827115449</v>
      </c>
      <c r="E18" s="165">
        <f t="shared" si="0"/>
        <v>238.28107577717316</v>
      </c>
      <c r="F18" s="165">
        <f t="shared" ref="F18:AA18" si="2">F10/F9*100-100</f>
        <v>6.391086915237068</v>
      </c>
      <c r="G18" s="165">
        <f t="shared" si="2"/>
        <v>2.180655751868315</v>
      </c>
      <c r="H18" s="165">
        <f t="shared" si="2"/>
        <v>23.360472946382501</v>
      </c>
      <c r="I18" s="165">
        <f t="shared" si="2"/>
        <v>12.975348748327903</v>
      </c>
      <c r="J18" s="165">
        <f t="shared" si="2"/>
        <v>-1.0468754569114225</v>
      </c>
      <c r="K18" s="165">
        <f t="shared" si="2"/>
        <v>-4.2253521126760631</v>
      </c>
      <c r="L18" s="165">
        <f t="shared" si="2"/>
        <v>1.5988098376708848</v>
      </c>
      <c r="M18" s="165">
        <f t="shared" si="2"/>
        <v>6.55053617351642</v>
      </c>
      <c r="N18" s="165">
        <f t="shared" si="2"/>
        <v>-0.6911389300723414</v>
      </c>
      <c r="O18" s="165">
        <f t="shared" si="2"/>
        <v>7.5572682509098712</v>
      </c>
      <c r="P18" s="165">
        <f t="shared" si="2"/>
        <v>7.0937414747091765</v>
      </c>
      <c r="Q18" s="165">
        <f t="shared" si="2"/>
        <v>3.0333763599483632</v>
      </c>
      <c r="R18" s="165">
        <f t="shared" si="2"/>
        <v>0.98782113316413245</v>
      </c>
      <c r="S18" s="165">
        <f t="shared" si="2"/>
        <v>5.7782908489594718</v>
      </c>
      <c r="T18" s="165">
        <f t="shared" si="2"/>
        <v>2.7319376520754446</v>
      </c>
      <c r="U18" s="165">
        <f t="shared" si="2"/>
        <v>4.6281588447653519</v>
      </c>
      <c r="V18" s="165">
        <f t="shared" si="2"/>
        <v>2.6771966423285107</v>
      </c>
      <c r="W18" s="165">
        <f t="shared" si="2"/>
        <v>1.6782831988261222</v>
      </c>
      <c r="X18" s="165">
        <f t="shared" si="2"/>
        <v>3.7602854019218626</v>
      </c>
      <c r="Y18" s="165">
        <f t="shared" si="2"/>
        <v>0.95536109880372067</v>
      </c>
      <c r="Z18" s="165">
        <f t="shared" si="2"/>
        <v>3.4283937030479876</v>
      </c>
      <c r="AA18" s="165">
        <f t="shared" si="2"/>
        <v>7.1260306242638478</v>
      </c>
      <c r="AB18" s="160">
        <v>2010</v>
      </c>
    </row>
    <row r="19" spans="1:28" ht="12" customHeight="1">
      <c r="A19" s="160">
        <v>2011</v>
      </c>
      <c r="B19" s="165">
        <f t="shared" si="0"/>
        <v>3.601355290002914</v>
      </c>
      <c r="C19" s="165">
        <f t="shared" si="0"/>
        <v>-13.948385748615607</v>
      </c>
      <c r="D19" s="165">
        <f t="shared" si="0"/>
        <v>1.2658358330498629</v>
      </c>
      <c r="E19" s="165">
        <f t="shared" si="0"/>
        <v>-63.078342958099306</v>
      </c>
      <c r="F19" s="165">
        <f t="shared" ref="F19:AA19" si="3">F11/F10*100-100</f>
        <v>4.3851820118286895</v>
      </c>
      <c r="G19" s="165">
        <f t="shared" si="3"/>
        <v>-9.3524084925043667</v>
      </c>
      <c r="H19" s="165">
        <f t="shared" si="3"/>
        <v>0.23323573823719812</v>
      </c>
      <c r="I19" s="165">
        <f t="shared" si="3"/>
        <v>5.9612410593466052</v>
      </c>
      <c r="J19" s="165">
        <f t="shared" si="3"/>
        <v>2.0272466680457484</v>
      </c>
      <c r="K19" s="165">
        <f t="shared" si="3"/>
        <v>-0.33032651505526189</v>
      </c>
      <c r="L19" s="165">
        <f t="shared" si="3"/>
        <v>3.7663806046227108</v>
      </c>
      <c r="M19" s="165">
        <f t="shared" si="3"/>
        <v>4.3626758959879766</v>
      </c>
      <c r="N19" s="165">
        <f t="shared" si="3"/>
        <v>9.5973598841581804</v>
      </c>
      <c r="O19" s="165">
        <f t="shared" si="3"/>
        <v>-7.5228377472343197</v>
      </c>
      <c r="P19" s="165">
        <f t="shared" si="3"/>
        <v>5.1483363597172911</v>
      </c>
      <c r="Q19" s="165">
        <f t="shared" si="3"/>
        <v>5.1923937360178911</v>
      </c>
      <c r="R19" s="165">
        <f t="shared" si="3"/>
        <v>3.7264048600564195</v>
      </c>
      <c r="S19" s="165">
        <f t="shared" si="3"/>
        <v>8.6069079432498512</v>
      </c>
      <c r="T19" s="165">
        <f t="shared" si="3"/>
        <v>5.175527050160639</v>
      </c>
      <c r="U19" s="165">
        <f t="shared" si="3"/>
        <v>7.3338623973500745</v>
      </c>
      <c r="V19" s="165">
        <f t="shared" si="3"/>
        <v>6.288699690402467</v>
      </c>
      <c r="W19" s="165">
        <f t="shared" si="3"/>
        <v>3.2229938967559519</v>
      </c>
      <c r="X19" s="165">
        <f t="shared" si="3"/>
        <v>0.21073062525995567</v>
      </c>
      <c r="Y19" s="165">
        <f t="shared" si="3"/>
        <v>4.226897440820693</v>
      </c>
      <c r="Z19" s="165">
        <f t="shared" si="3"/>
        <v>-1.9384238162429739</v>
      </c>
      <c r="AA19" s="165">
        <f t="shared" si="3"/>
        <v>1.1544804837823079</v>
      </c>
      <c r="AB19" s="160">
        <v>2011</v>
      </c>
    </row>
    <row r="20" spans="1:28" ht="12" customHeight="1">
      <c r="A20" s="160">
        <v>2012</v>
      </c>
      <c r="B20" s="165">
        <f t="shared" si="0"/>
        <v>-0.92310938406625098</v>
      </c>
      <c r="C20" s="165">
        <f t="shared" si="0"/>
        <v>58.037882467217116</v>
      </c>
      <c r="D20" s="165">
        <f t="shared" si="0"/>
        <v>-4.3892954936430471</v>
      </c>
      <c r="E20" s="165">
        <f t="shared" si="0"/>
        <v>20.320958733877063</v>
      </c>
      <c r="F20" s="165">
        <f t="shared" ref="F20:AA21" si="4">F12/F11*100-100</f>
        <v>-6.1982717344216667</v>
      </c>
      <c r="G20" s="165">
        <f t="shared" si="4"/>
        <v>9.1970748451608131</v>
      </c>
      <c r="H20" s="165">
        <f t="shared" si="4"/>
        <v>-4.784705915636394</v>
      </c>
      <c r="I20" s="165">
        <f t="shared" si="4"/>
        <v>-1.4230006157214206</v>
      </c>
      <c r="J20" s="165">
        <f t="shared" si="4"/>
        <v>-1.6278059377262935</v>
      </c>
      <c r="K20" s="165">
        <f t="shared" si="4"/>
        <v>0.89228808158061668</v>
      </c>
      <c r="L20" s="165">
        <f t="shared" si="4"/>
        <v>-5.5820516942643366</v>
      </c>
      <c r="M20" s="165">
        <f t="shared" si="4"/>
        <v>1.4661604922110172</v>
      </c>
      <c r="N20" s="165">
        <f t="shared" si="4"/>
        <v>-3.5888034249311147</v>
      </c>
      <c r="O20" s="165">
        <f t="shared" si="4"/>
        <v>-0.26508071367884156</v>
      </c>
      <c r="P20" s="165">
        <f t="shared" si="4"/>
        <v>-0.18946452975524153</v>
      </c>
      <c r="Q20" s="165">
        <f t="shared" si="4"/>
        <v>0.73158801386614414</v>
      </c>
      <c r="R20" s="165">
        <f t="shared" si="4"/>
        <v>2.3130959228851822</v>
      </c>
      <c r="S20" s="165">
        <f t="shared" si="4"/>
        <v>-0.25800494283153341</v>
      </c>
      <c r="T20" s="165">
        <f t="shared" si="4"/>
        <v>2.7469342251950906</v>
      </c>
      <c r="U20" s="165">
        <f t="shared" si="4"/>
        <v>5.2382865868359829</v>
      </c>
      <c r="V20" s="165">
        <f t="shared" si="4"/>
        <v>-0.38002912798106081</v>
      </c>
      <c r="W20" s="165">
        <f t="shared" si="4"/>
        <v>2.9388634841114936</v>
      </c>
      <c r="X20" s="165">
        <f t="shared" si="4"/>
        <v>-1.8372485542735433</v>
      </c>
      <c r="Y20" s="165">
        <f t="shared" si="4"/>
        <v>-2.7869887888836331</v>
      </c>
      <c r="Z20" s="165">
        <f t="shared" si="4"/>
        <v>-2.0569433632911114</v>
      </c>
      <c r="AA20" s="165">
        <f t="shared" si="4"/>
        <v>4.1086956521739069</v>
      </c>
      <c r="AB20" s="160">
        <v>2012</v>
      </c>
    </row>
    <row r="21" spans="1:28" ht="12" customHeight="1">
      <c r="A21" s="160">
        <v>2013</v>
      </c>
      <c r="B21" s="165">
        <f t="shared" ref="B21:D22" si="5">B13/B12*100-100</f>
        <v>1.0364165542698913</v>
      </c>
      <c r="C21" s="165">
        <f t="shared" si="5"/>
        <v>-16.041794714197906</v>
      </c>
      <c r="D21" s="165">
        <f t="shared" si="5"/>
        <v>-1.3744716641647159</v>
      </c>
      <c r="E21" s="165">
        <f t="shared" si="0"/>
        <v>-16.878869360305345</v>
      </c>
      <c r="F21" s="165">
        <f>F13/F12*100-100</f>
        <v>-5.2600235777396875</v>
      </c>
      <c r="G21" s="165">
        <f t="shared" si="4"/>
        <v>35.149656609833613</v>
      </c>
      <c r="H21" s="165">
        <f t="shared" si="4"/>
        <v>0.87652184247860987</v>
      </c>
      <c r="I21" s="165">
        <f>I13/I12*100-100</f>
        <v>3.9466074444213035</v>
      </c>
      <c r="J21" s="165">
        <f t="shared" si="4"/>
        <v>3.5420899213850277</v>
      </c>
      <c r="K21" s="165">
        <f t="shared" si="4"/>
        <v>7.4952621604548426</v>
      </c>
      <c r="L21" s="165">
        <f t="shared" si="4"/>
        <v>1.1578190623935853</v>
      </c>
      <c r="M21" s="165">
        <f t="shared" si="4"/>
        <v>-0.14191717197780918</v>
      </c>
      <c r="N21" s="165">
        <f t="shared" si="4"/>
        <v>-1.9599927761783817</v>
      </c>
      <c r="O21" s="165">
        <f t="shared" si="4"/>
        <v>7.3829238650176876E-2</v>
      </c>
      <c r="P21" s="165">
        <f t="shared" si="4"/>
        <v>1.4669363622218867</v>
      </c>
      <c r="Q21" s="165">
        <f t="shared" si="4"/>
        <v>1.722791090467652</v>
      </c>
      <c r="R21" s="165">
        <f t="shared" si="4"/>
        <v>1.879174049338971</v>
      </c>
      <c r="S21" s="165">
        <f t="shared" si="4"/>
        <v>1.6364428470293575</v>
      </c>
      <c r="T21" s="165">
        <f t="shared" si="4"/>
        <v>2.0246517078251713</v>
      </c>
      <c r="U21" s="165">
        <f t="shared" si="4"/>
        <v>1.614381281119222</v>
      </c>
      <c r="V21" s="165">
        <f t="shared" si="4"/>
        <v>0.69671288576191159</v>
      </c>
      <c r="W21" s="165">
        <f t="shared" si="4"/>
        <v>4.3489332805161069</v>
      </c>
      <c r="X21" s="165">
        <f t="shared" si="4"/>
        <v>3.0667756574682272</v>
      </c>
      <c r="Y21" s="165">
        <f t="shared" si="4"/>
        <v>4.9189203822518124</v>
      </c>
      <c r="Z21" s="165">
        <f t="shared" si="4"/>
        <v>1.9604537462970484</v>
      </c>
      <c r="AA21" s="165">
        <f t="shared" si="4"/>
        <v>2.8189601169346332</v>
      </c>
      <c r="AB21" s="160">
        <v>2013</v>
      </c>
    </row>
    <row r="22" spans="1:28" ht="12" customHeight="1">
      <c r="A22" s="208">
        <v>2014</v>
      </c>
      <c r="B22" s="165">
        <f t="shared" si="5"/>
        <v>2.6206702733085052</v>
      </c>
      <c r="C22" s="165">
        <f t="shared" si="5"/>
        <v>-8.6017569546120001</v>
      </c>
      <c r="D22" s="165">
        <f t="shared" si="5"/>
        <v>2.9308260287577212</v>
      </c>
      <c r="E22" s="161" t="s">
        <v>62</v>
      </c>
      <c r="F22" s="165">
        <f>F14/F13*100-100</f>
        <v>2.9543442843764893</v>
      </c>
      <c r="G22" s="161" t="s">
        <v>62</v>
      </c>
      <c r="H22" s="161" t="s">
        <v>62</v>
      </c>
      <c r="I22" s="165">
        <f>I14/I13*100-100</f>
        <v>11.99786348563417</v>
      </c>
      <c r="J22" s="161" t="s">
        <v>62</v>
      </c>
      <c r="K22" s="161" t="s">
        <v>62</v>
      </c>
      <c r="L22" s="161" t="s">
        <v>62</v>
      </c>
      <c r="M22" s="161" t="s">
        <v>62</v>
      </c>
      <c r="N22" s="161" t="s">
        <v>62</v>
      </c>
      <c r="O22" s="161" t="s">
        <v>62</v>
      </c>
      <c r="P22" s="161" t="s">
        <v>62</v>
      </c>
      <c r="Q22" s="161" t="s">
        <v>62</v>
      </c>
      <c r="R22" s="161" t="s">
        <v>62</v>
      </c>
      <c r="S22" s="161" t="s">
        <v>62</v>
      </c>
      <c r="T22" s="161" t="s">
        <v>62</v>
      </c>
      <c r="U22" s="161" t="s">
        <v>62</v>
      </c>
      <c r="V22" s="161" t="s">
        <v>62</v>
      </c>
      <c r="W22" s="161" t="s">
        <v>62</v>
      </c>
      <c r="X22" s="161" t="s">
        <v>62</v>
      </c>
      <c r="Y22" s="161" t="s">
        <v>62</v>
      </c>
      <c r="Z22" s="161" t="s">
        <v>62</v>
      </c>
      <c r="AA22" s="161" t="s">
        <v>62</v>
      </c>
      <c r="AB22" s="208">
        <v>2014</v>
      </c>
    </row>
    <row r="23" spans="1:28" ht="12" customHeight="1">
      <c r="A23" s="160"/>
      <c r="B23" s="165"/>
      <c r="C23" s="165"/>
      <c r="D23" s="165"/>
      <c r="E23" s="161"/>
      <c r="F23" s="165"/>
      <c r="G23" s="161"/>
      <c r="H23" s="161"/>
      <c r="I23" s="165"/>
      <c r="J23" s="165"/>
      <c r="K23" s="161"/>
      <c r="L23" s="161"/>
      <c r="M23" s="161"/>
      <c r="N23" s="165"/>
      <c r="O23" s="165"/>
      <c r="P23" s="165"/>
      <c r="Q23" s="165"/>
      <c r="R23" s="161"/>
      <c r="S23" s="161"/>
      <c r="T23" s="165"/>
      <c r="U23" s="161"/>
      <c r="V23" s="161"/>
      <c r="W23" s="161"/>
      <c r="X23" s="165"/>
      <c r="Y23" s="161"/>
      <c r="Z23" s="161"/>
      <c r="AA23" s="161"/>
      <c r="AB23" s="160"/>
    </row>
    <row r="24" spans="1:28" ht="12" customHeight="1">
      <c r="A24" s="160"/>
      <c r="B24" s="246" t="s">
        <v>127</v>
      </c>
      <c r="C24" s="246"/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 t="s">
        <v>127</v>
      </c>
      <c r="P24" s="246"/>
      <c r="Q24" s="246"/>
      <c r="R24" s="246"/>
      <c r="S24" s="246"/>
      <c r="T24" s="246"/>
      <c r="U24" s="246"/>
      <c r="V24" s="246"/>
      <c r="W24" s="246"/>
      <c r="X24" s="246"/>
      <c r="Y24" s="246"/>
      <c r="Z24" s="246"/>
      <c r="AA24" s="246"/>
      <c r="AB24" s="160"/>
    </row>
    <row r="25" spans="1:28" ht="12" customHeight="1">
      <c r="A25" s="160">
        <v>2008</v>
      </c>
      <c r="B25" s="166">
        <f t="shared" ref="B25:AA25" si="6">B8/$B8*100</f>
        <v>100</v>
      </c>
      <c r="C25" s="180">
        <f t="shared" si="6"/>
        <v>16.276234111735146</v>
      </c>
      <c r="D25" s="180">
        <f t="shared" si="6"/>
        <v>169.72731303576708</v>
      </c>
      <c r="E25" s="180">
        <f t="shared" si="6"/>
        <v>568.61698196866678</v>
      </c>
      <c r="F25" s="180">
        <f t="shared" si="6"/>
        <v>152.24283180608927</v>
      </c>
      <c r="G25" s="180">
        <f t="shared" si="6"/>
        <v>394.82707655926691</v>
      </c>
      <c r="H25" s="180">
        <f t="shared" si="6"/>
        <v>203.93511676027197</v>
      </c>
      <c r="I25" s="180">
        <f t="shared" si="6"/>
        <v>68.005468519065914</v>
      </c>
      <c r="J25" s="180">
        <f t="shared" si="6"/>
        <v>63.320277859887675</v>
      </c>
      <c r="K25" s="180">
        <f t="shared" si="6"/>
        <v>61.068208690511383</v>
      </c>
      <c r="L25" s="180">
        <f t="shared" si="6"/>
        <v>94.529633461424766</v>
      </c>
      <c r="M25" s="180">
        <f t="shared" si="6"/>
        <v>39.92573159917233</v>
      </c>
      <c r="N25" s="180">
        <f t="shared" si="6"/>
        <v>173.94509311262195</v>
      </c>
      <c r="O25" s="180">
        <f t="shared" si="6"/>
        <v>154.03118533845699</v>
      </c>
      <c r="P25" s="180">
        <f t="shared" si="6"/>
        <v>522.35811409991129</v>
      </c>
      <c r="Q25" s="180">
        <f t="shared" si="6"/>
        <v>85.436373041678976</v>
      </c>
      <c r="R25" s="180">
        <f t="shared" si="6"/>
        <v>108.5427135678392</v>
      </c>
      <c r="S25" s="180">
        <f t="shared" si="6"/>
        <v>63.390481820869049</v>
      </c>
      <c r="T25" s="180">
        <f t="shared" si="6"/>
        <v>75.709429500443392</v>
      </c>
      <c r="U25" s="180">
        <f t="shared" si="6"/>
        <v>99.61203074194502</v>
      </c>
      <c r="V25" s="180">
        <f t="shared" si="6"/>
        <v>73.619937924918716</v>
      </c>
      <c r="W25" s="180">
        <f t="shared" si="6"/>
        <v>59.787910138929945</v>
      </c>
      <c r="X25" s="180">
        <f t="shared" si="6"/>
        <v>65.393142181495705</v>
      </c>
      <c r="Y25" s="180">
        <f t="shared" si="6"/>
        <v>68.698270765592667</v>
      </c>
      <c r="Z25" s="180">
        <f t="shared" si="6"/>
        <v>78.536062666272542</v>
      </c>
      <c r="AA25" s="180">
        <f t="shared" si="6"/>
        <v>15.249039314218148</v>
      </c>
      <c r="AB25" s="160">
        <v>2008</v>
      </c>
    </row>
    <row r="26" spans="1:28" ht="12" customHeight="1">
      <c r="A26" s="160">
        <v>2009</v>
      </c>
      <c r="B26" s="166">
        <f t="shared" ref="B26:AA26" si="7">B9/$B9*100</f>
        <v>100</v>
      </c>
      <c r="C26" s="180">
        <f t="shared" si="7"/>
        <v>18.003689203433218</v>
      </c>
      <c r="D26" s="180">
        <f t="shared" si="7"/>
        <v>168.76411684987201</v>
      </c>
      <c r="E26" s="180">
        <f t="shared" si="7"/>
        <v>211.00926065351601</v>
      </c>
      <c r="F26" s="180">
        <f t="shared" si="7"/>
        <v>148.66925161873212</v>
      </c>
      <c r="G26" s="180">
        <f t="shared" si="7"/>
        <v>435.72127691612712</v>
      </c>
      <c r="H26" s="180">
        <f t="shared" si="7"/>
        <v>215.22925764192138</v>
      </c>
      <c r="I26" s="180">
        <f t="shared" si="7"/>
        <v>68.948577021532898</v>
      </c>
      <c r="J26" s="180">
        <f t="shared" si="7"/>
        <v>64.367188676404155</v>
      </c>
      <c r="K26" s="180">
        <f t="shared" si="7"/>
        <v>61.875094112332484</v>
      </c>
      <c r="L26" s="180">
        <f t="shared" si="7"/>
        <v>99.951061587110374</v>
      </c>
      <c r="M26" s="180">
        <f t="shared" si="7"/>
        <v>38.791221201626264</v>
      </c>
      <c r="N26" s="180">
        <f t="shared" si="7"/>
        <v>168.85070019575366</v>
      </c>
      <c r="O26" s="180">
        <f t="shared" si="7"/>
        <v>167.04750790543591</v>
      </c>
      <c r="P26" s="180">
        <f t="shared" si="7"/>
        <v>538.16066857400995</v>
      </c>
      <c r="Q26" s="180">
        <f t="shared" si="7"/>
        <v>81.659388646288207</v>
      </c>
      <c r="R26" s="180">
        <f t="shared" si="7"/>
        <v>103.08500225869599</v>
      </c>
      <c r="S26" s="180">
        <f t="shared" si="7"/>
        <v>60.327887366360486</v>
      </c>
      <c r="T26" s="180">
        <f t="shared" si="7"/>
        <v>78.130176178286405</v>
      </c>
      <c r="U26" s="180">
        <f t="shared" si="7"/>
        <v>104.2764643878934</v>
      </c>
      <c r="V26" s="180">
        <f t="shared" si="7"/>
        <v>75.790543592832407</v>
      </c>
      <c r="W26" s="180">
        <f t="shared" si="7"/>
        <v>61.572052401746724</v>
      </c>
      <c r="X26" s="180">
        <f t="shared" si="7"/>
        <v>65.423129046830297</v>
      </c>
      <c r="Y26" s="180">
        <f t="shared" si="7"/>
        <v>67.971691010390003</v>
      </c>
      <c r="Z26" s="180">
        <f t="shared" si="7"/>
        <v>78.67414546002108</v>
      </c>
      <c r="AA26" s="180">
        <f t="shared" si="7"/>
        <v>15.980274055112181</v>
      </c>
      <c r="AB26" s="160">
        <v>2009</v>
      </c>
    </row>
    <row r="27" spans="1:28" ht="12" customHeight="1">
      <c r="A27" s="160">
        <v>2010</v>
      </c>
      <c r="B27" s="166">
        <f t="shared" ref="B27:AA27" si="8">B10/$B10*100</f>
        <v>100</v>
      </c>
      <c r="C27" s="180">
        <f t="shared" si="8"/>
        <v>17.434785776741474</v>
      </c>
      <c r="D27" s="180">
        <f t="shared" si="8"/>
        <v>176.71779364616728</v>
      </c>
      <c r="E27" s="180">
        <f t="shared" si="8"/>
        <v>690.8153599533664</v>
      </c>
      <c r="F27" s="180">
        <f t="shared" si="8"/>
        <v>153.0767269017779</v>
      </c>
      <c r="G27" s="180">
        <f t="shared" si="8"/>
        <v>430.88385310405124</v>
      </c>
      <c r="H27" s="180">
        <f t="shared" si="8"/>
        <v>256.95679102302535</v>
      </c>
      <c r="I27" s="180">
        <f t="shared" si="8"/>
        <v>75.386184785776749</v>
      </c>
      <c r="J27" s="180">
        <f t="shared" si="8"/>
        <v>61.642013990090348</v>
      </c>
      <c r="K27" s="180">
        <f t="shared" si="8"/>
        <v>57.352083940542123</v>
      </c>
      <c r="L27" s="180">
        <f t="shared" si="8"/>
        <v>98.278563101136697</v>
      </c>
      <c r="M27" s="180">
        <f t="shared" si="8"/>
        <v>40.001092975808803</v>
      </c>
      <c r="N27" s="180">
        <f t="shared" si="8"/>
        <v>162.28322646458759</v>
      </c>
      <c r="O27" s="180">
        <f t="shared" si="8"/>
        <v>173.88516467502185</v>
      </c>
      <c r="P27" s="180">
        <f t="shared" si="8"/>
        <v>557.77470125327898</v>
      </c>
      <c r="Q27" s="180">
        <f t="shared" si="8"/>
        <v>81.426697755756337</v>
      </c>
      <c r="R27" s="180">
        <f t="shared" si="8"/>
        <v>100.75051005537745</v>
      </c>
      <c r="S27" s="180">
        <f t="shared" si="8"/>
        <v>61.758598076362581</v>
      </c>
      <c r="T27" s="180">
        <f t="shared" si="8"/>
        <v>77.679612357913143</v>
      </c>
      <c r="U27" s="180">
        <f t="shared" si="8"/>
        <v>105.58874963567473</v>
      </c>
      <c r="V27" s="180">
        <f t="shared" si="8"/>
        <v>75.313319731856595</v>
      </c>
      <c r="W27" s="180">
        <f t="shared" si="8"/>
        <v>60.589113960944331</v>
      </c>
      <c r="X27" s="180">
        <f t="shared" si="8"/>
        <v>65.696954240746138</v>
      </c>
      <c r="Y27" s="180">
        <f t="shared" si="8"/>
        <v>66.411031769163515</v>
      </c>
      <c r="Z27" s="180">
        <f t="shared" si="8"/>
        <v>78.750728650539202</v>
      </c>
      <c r="AA27" s="180">
        <f t="shared" si="8"/>
        <v>16.567691635091812</v>
      </c>
      <c r="AB27" s="160">
        <v>2010</v>
      </c>
    </row>
    <row r="28" spans="1:28" ht="12" customHeight="1">
      <c r="A28" s="160">
        <v>2011</v>
      </c>
      <c r="B28" s="166">
        <f t="shared" ref="B28:AA28" si="9">B11/$B11*100</f>
        <v>100</v>
      </c>
      <c r="C28" s="180">
        <f t="shared" si="9"/>
        <v>14.481388356513635</v>
      </c>
      <c r="D28" s="180">
        <f t="shared" si="9"/>
        <v>172.73398625006593</v>
      </c>
      <c r="E28" s="180">
        <f t="shared" si="9"/>
        <v>246.19415188226398</v>
      </c>
      <c r="F28" s="180">
        <f t="shared" si="9"/>
        <v>154.23487419337823</v>
      </c>
      <c r="G28" s="180">
        <f t="shared" si="9"/>
        <v>377.00842227418985</v>
      </c>
      <c r="H28" s="180">
        <f t="shared" si="9"/>
        <v>248.60302779877972</v>
      </c>
      <c r="I28" s="180">
        <f t="shared" si="9"/>
        <v>77.103370667979533</v>
      </c>
      <c r="J28" s="180">
        <f t="shared" si="9"/>
        <v>60.705431399785489</v>
      </c>
      <c r="K28" s="180">
        <f t="shared" si="9"/>
        <v>55.175566613331462</v>
      </c>
      <c r="L28" s="180">
        <f t="shared" si="9"/>
        <v>98.435109806059117</v>
      </c>
      <c r="M28" s="180">
        <f t="shared" si="9"/>
        <v>40.295043342183462</v>
      </c>
      <c r="N28" s="180">
        <f t="shared" si="9"/>
        <v>171.67548748966996</v>
      </c>
      <c r="O28" s="180">
        <f t="shared" si="9"/>
        <v>155.2142492922828</v>
      </c>
      <c r="P28" s="180">
        <f t="shared" si="9"/>
        <v>566.10342341708724</v>
      </c>
      <c r="Q28" s="180">
        <f t="shared" si="9"/>
        <v>82.677193044150997</v>
      </c>
      <c r="R28" s="180">
        <f t="shared" si="9"/>
        <v>100.87211857999404</v>
      </c>
      <c r="S28" s="180">
        <f t="shared" si="9"/>
        <v>64.742496439435243</v>
      </c>
      <c r="T28" s="180">
        <f t="shared" si="9"/>
        <v>78.859915953088461</v>
      </c>
      <c r="U28" s="180">
        <f t="shared" si="9"/>
        <v>109.3928577708227</v>
      </c>
      <c r="V28" s="180">
        <f t="shared" si="9"/>
        <v>77.266892901728411</v>
      </c>
      <c r="W28" s="180">
        <f t="shared" si="9"/>
        <v>60.367837110755538</v>
      </c>
      <c r="X28" s="180">
        <f t="shared" si="9"/>
        <v>63.546849999120845</v>
      </c>
      <c r="Y28" s="180">
        <f t="shared" si="9"/>
        <v>66.812019763332344</v>
      </c>
      <c r="Z28" s="180">
        <f t="shared" si="9"/>
        <v>74.539764035658393</v>
      </c>
      <c r="AA28" s="180">
        <f t="shared" si="9"/>
        <v>16.176393016018146</v>
      </c>
      <c r="AB28" s="160">
        <v>2011</v>
      </c>
    </row>
    <row r="29" spans="1:28" ht="12" customHeight="1">
      <c r="A29" s="160">
        <v>2012</v>
      </c>
      <c r="B29" s="166">
        <f t="shared" ref="B29:AA29" si="10">B12/$B12*100</f>
        <v>100</v>
      </c>
      <c r="C29" s="180">
        <f t="shared" si="10"/>
        <v>23.099311421878326</v>
      </c>
      <c r="D29" s="180">
        <f t="shared" si="10"/>
        <v>166.69092070703485</v>
      </c>
      <c r="E29" s="180">
        <f t="shared" si="10"/>
        <v>298.98310499041673</v>
      </c>
      <c r="F29" s="180">
        <f t="shared" si="10"/>
        <v>146.02292894157733</v>
      </c>
      <c r="G29" s="180">
        <f t="shared" si="10"/>
        <v>415.51785333995878</v>
      </c>
      <c r="H29" s="180">
        <f t="shared" si="10"/>
        <v>238.91353730389721</v>
      </c>
      <c r="I29" s="180">
        <f t="shared" si="10"/>
        <v>76.714346560658768</v>
      </c>
      <c r="J29" s="180">
        <f t="shared" si="10"/>
        <v>60.273656562788389</v>
      </c>
      <c r="K29" s="180">
        <f t="shared" si="10"/>
        <v>56.18655497976858</v>
      </c>
      <c r="L29" s="180">
        <f t="shared" si="10"/>
        <v>93.806346276709021</v>
      </c>
      <c r="M29" s="180">
        <f t="shared" si="10"/>
        <v>41.266770781571658</v>
      </c>
      <c r="N29" s="180">
        <f t="shared" si="10"/>
        <v>167.0565059984383</v>
      </c>
      <c r="O29" s="180">
        <f t="shared" si="10"/>
        <v>156.24511961382834</v>
      </c>
      <c r="P29" s="180">
        <f t="shared" si="10"/>
        <v>570.2953077305317</v>
      </c>
      <c r="Q29" s="180">
        <f t="shared" si="10"/>
        <v>84.057996734577983</v>
      </c>
      <c r="R29" s="180">
        <f t="shared" si="10"/>
        <v>104.16696244764677</v>
      </c>
      <c r="S29" s="180">
        <f t="shared" si="10"/>
        <v>65.177113650883783</v>
      </c>
      <c r="T29" s="180">
        <f t="shared" si="10"/>
        <v>81.781074749769289</v>
      </c>
      <c r="U29" s="180">
        <f t="shared" si="10"/>
        <v>116.1957833463477</v>
      </c>
      <c r="V29" s="180">
        <f t="shared" si="10"/>
        <v>77.690423794988277</v>
      </c>
      <c r="W29" s="180">
        <f t="shared" si="10"/>
        <v>62.720948392134588</v>
      </c>
      <c r="X29" s="180">
        <f t="shared" si="10"/>
        <v>62.96053098601547</v>
      </c>
      <c r="Y29" s="180">
        <f t="shared" si="10"/>
        <v>65.555121743451409</v>
      </c>
      <c r="Z29" s="180">
        <f t="shared" si="10"/>
        <v>73.686732448356636</v>
      </c>
      <c r="AA29" s="180">
        <f t="shared" si="10"/>
        <v>16.997941364378505</v>
      </c>
      <c r="AB29" s="160">
        <v>2012</v>
      </c>
    </row>
    <row r="30" spans="1:28" ht="12" customHeight="1">
      <c r="A30" s="160">
        <v>2013</v>
      </c>
      <c r="B30" s="166">
        <f t="shared" ref="B30:AA30" si="11">B13/$B13*100</f>
        <v>100</v>
      </c>
      <c r="C30" s="180">
        <f t="shared" si="11"/>
        <v>19.194828918710041</v>
      </c>
      <c r="D30" s="180">
        <f t="shared" si="11"/>
        <v>162.71341249209584</v>
      </c>
      <c r="E30" s="180">
        <f t="shared" si="11"/>
        <v>245.96887514930091</v>
      </c>
      <c r="F30" s="180">
        <f t="shared" si="11"/>
        <v>136.92299585470386</v>
      </c>
      <c r="G30" s="180">
        <f t="shared" si="11"/>
        <v>555.81044052553921</v>
      </c>
      <c r="H30" s="180">
        <f t="shared" si="11"/>
        <v>238.5354457949835</v>
      </c>
      <c r="I30" s="180">
        <f t="shared" si="11"/>
        <v>78.923979484297064</v>
      </c>
      <c r="J30" s="180">
        <f t="shared" si="11"/>
        <v>61.76842549005832</v>
      </c>
      <c r="K30" s="180">
        <f t="shared" si="11"/>
        <v>59.778332045246962</v>
      </c>
      <c r="L30" s="180">
        <f t="shared" si="11"/>
        <v>93.919061336331069</v>
      </c>
      <c r="M30" s="180">
        <f t="shared" si="11"/>
        <v>40.785498489425983</v>
      </c>
      <c r="N30" s="180">
        <f t="shared" si="11"/>
        <v>162.10215695917938</v>
      </c>
      <c r="O30" s="180">
        <f t="shared" si="11"/>
        <v>154.75655167568328</v>
      </c>
      <c r="P30" s="180">
        <f t="shared" si="11"/>
        <v>572.72535656572745</v>
      </c>
      <c r="Q30" s="180">
        <f t="shared" si="11"/>
        <v>84.629031124850698</v>
      </c>
      <c r="R30" s="180">
        <f t="shared" si="11"/>
        <v>105.0358322208951</v>
      </c>
      <c r="S30" s="180">
        <f t="shared" si="11"/>
        <v>65.56418183095623</v>
      </c>
      <c r="T30" s="180">
        <f t="shared" si="11"/>
        <v>82.580973793297261</v>
      </c>
      <c r="U30" s="180">
        <f t="shared" si="11"/>
        <v>116.86046511627907</v>
      </c>
      <c r="V30" s="180">
        <f t="shared" si="11"/>
        <v>77.429213798917999</v>
      </c>
      <c r="W30" s="180">
        <f t="shared" si="11"/>
        <v>64.777278156397102</v>
      </c>
      <c r="X30" s="180">
        <f t="shared" si="11"/>
        <v>64.225742991639152</v>
      </c>
      <c r="Y30" s="180">
        <f t="shared" si="11"/>
        <v>68.074193775029855</v>
      </c>
      <c r="Z30" s="180">
        <f t="shared" si="11"/>
        <v>74.360640764420722</v>
      </c>
      <c r="AA30" s="180">
        <f t="shared" si="11"/>
        <v>17.297828988969297</v>
      </c>
      <c r="AB30" s="160">
        <v>2013</v>
      </c>
    </row>
    <row r="31" spans="1:28" ht="12" customHeight="1">
      <c r="A31" s="208">
        <v>2014</v>
      </c>
      <c r="B31" s="166">
        <f>B14/$B14*100</f>
        <v>100</v>
      </c>
      <c r="C31" s="180">
        <f>C14/$B14*100</f>
        <v>17.09571409009996</v>
      </c>
      <c r="D31" s="180">
        <f>D14/$B14*100</f>
        <v>163.20518964808983</v>
      </c>
      <c r="E31" s="161" t="s">
        <v>62</v>
      </c>
      <c r="F31" s="180">
        <f>F14/$B14*100</f>
        <v>137.36820484732303</v>
      </c>
      <c r="G31" s="161" t="s">
        <v>62</v>
      </c>
      <c r="H31" s="161" t="s">
        <v>62</v>
      </c>
      <c r="I31" s="180">
        <f>I14/$B14*100</f>
        <v>86.135834588525256</v>
      </c>
      <c r="J31" s="161" t="s">
        <v>62</v>
      </c>
      <c r="K31" s="161" t="s">
        <v>62</v>
      </c>
      <c r="L31" s="161" t="s">
        <v>62</v>
      </c>
      <c r="M31" s="161" t="s">
        <v>62</v>
      </c>
      <c r="N31" s="161" t="s">
        <v>62</v>
      </c>
      <c r="O31" s="161" t="s">
        <v>62</v>
      </c>
      <c r="P31" s="161" t="s">
        <v>62</v>
      </c>
      <c r="Q31" s="161" t="s">
        <v>62</v>
      </c>
      <c r="R31" s="161" t="s">
        <v>62</v>
      </c>
      <c r="S31" s="161" t="s">
        <v>62</v>
      </c>
      <c r="T31" s="161" t="s">
        <v>62</v>
      </c>
      <c r="U31" s="161" t="s">
        <v>62</v>
      </c>
      <c r="V31" s="161" t="s">
        <v>62</v>
      </c>
      <c r="W31" s="161" t="s">
        <v>62</v>
      </c>
      <c r="X31" s="161" t="s">
        <v>62</v>
      </c>
      <c r="Y31" s="161" t="s">
        <v>62</v>
      </c>
      <c r="Z31" s="161" t="s">
        <v>62</v>
      </c>
      <c r="AA31" s="161" t="s">
        <v>62</v>
      </c>
      <c r="AB31" s="208">
        <v>2014</v>
      </c>
    </row>
    <row r="32" spans="1:28" ht="12" customHeight="1">
      <c r="A32" s="160"/>
      <c r="B32" s="166"/>
      <c r="C32" s="180"/>
      <c r="D32" s="180"/>
      <c r="E32" s="161"/>
      <c r="F32" s="180"/>
      <c r="G32" s="161"/>
      <c r="H32" s="161"/>
      <c r="I32" s="180"/>
      <c r="J32" s="180"/>
      <c r="K32" s="161"/>
      <c r="L32" s="161"/>
      <c r="M32" s="161"/>
      <c r="N32" s="180"/>
      <c r="O32" s="180"/>
      <c r="P32" s="180"/>
      <c r="Q32" s="180"/>
      <c r="R32" s="161"/>
      <c r="S32" s="161"/>
      <c r="T32" s="180"/>
      <c r="U32" s="161"/>
      <c r="V32" s="161"/>
      <c r="W32" s="161"/>
      <c r="X32" s="180"/>
      <c r="Y32" s="161"/>
      <c r="Z32" s="161"/>
      <c r="AA32" s="161"/>
      <c r="AB32" s="160"/>
    </row>
    <row r="33" spans="1:28" ht="12" customHeight="1">
      <c r="A33" s="160"/>
      <c r="B33" s="246" t="s">
        <v>128</v>
      </c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6" t="s">
        <v>128</v>
      </c>
      <c r="P33" s="246"/>
      <c r="Q33" s="246"/>
      <c r="R33" s="246"/>
      <c r="S33" s="246"/>
      <c r="T33" s="246"/>
      <c r="U33" s="246"/>
      <c r="V33" s="246"/>
      <c r="W33" s="246"/>
      <c r="X33" s="246"/>
      <c r="Y33" s="246"/>
      <c r="Z33" s="246"/>
      <c r="AA33" s="246"/>
      <c r="AB33" s="160"/>
    </row>
    <row r="34" spans="1:28" ht="12" customHeight="1">
      <c r="A34" s="160">
        <v>2008</v>
      </c>
      <c r="B34" s="165">
        <v>96.1</v>
      </c>
      <c r="C34" s="180">
        <v>28.1</v>
      </c>
      <c r="D34" s="180">
        <v>123.5</v>
      </c>
      <c r="E34" s="180">
        <v>369.5</v>
      </c>
      <c r="F34" s="180">
        <v>119.6</v>
      </c>
      <c r="G34" s="180">
        <v>98.2</v>
      </c>
      <c r="H34" s="180">
        <v>114.3</v>
      </c>
      <c r="I34" s="180">
        <v>92.2</v>
      </c>
      <c r="J34" s="180">
        <v>85.2</v>
      </c>
      <c r="K34" s="180">
        <v>80.8</v>
      </c>
      <c r="L34" s="180">
        <v>94.7</v>
      </c>
      <c r="M34" s="180">
        <v>104.6</v>
      </c>
      <c r="N34" s="180">
        <v>104.8</v>
      </c>
      <c r="O34" s="180">
        <v>107.5</v>
      </c>
      <c r="P34" s="180">
        <v>49.6</v>
      </c>
      <c r="Q34" s="180">
        <v>90.6</v>
      </c>
      <c r="R34" s="180">
        <v>92.2</v>
      </c>
      <c r="S34" s="180">
        <v>86.4</v>
      </c>
      <c r="T34" s="180">
        <v>102</v>
      </c>
      <c r="U34" s="180">
        <v>106.3</v>
      </c>
      <c r="V34" s="180">
        <v>91.3</v>
      </c>
      <c r="W34" s="180">
        <v>100.2</v>
      </c>
      <c r="X34" s="180">
        <v>107.5</v>
      </c>
      <c r="Y34" s="180">
        <v>74.8</v>
      </c>
      <c r="Z34" s="180">
        <v>105.1</v>
      </c>
      <c r="AA34" s="180">
        <v>105.5</v>
      </c>
      <c r="AB34" s="160">
        <v>2008</v>
      </c>
    </row>
    <row r="35" spans="1:28" ht="12" customHeight="1">
      <c r="A35" s="160">
        <v>2009</v>
      </c>
      <c r="B35" s="165">
        <v>98.6</v>
      </c>
      <c r="C35" s="180">
        <v>38.200000000000003</v>
      </c>
      <c r="D35" s="180">
        <v>135.80000000000001</v>
      </c>
      <c r="E35" s="180">
        <v>161.30000000000001</v>
      </c>
      <c r="F35" s="180">
        <v>132</v>
      </c>
      <c r="G35" s="180">
        <v>104.9</v>
      </c>
      <c r="H35" s="180">
        <v>124</v>
      </c>
      <c r="I35" s="180">
        <v>92.1</v>
      </c>
      <c r="J35" s="180">
        <v>86.7</v>
      </c>
      <c r="K35" s="180">
        <v>80.599999999999994</v>
      </c>
      <c r="L35" s="180">
        <v>100.8</v>
      </c>
      <c r="M35" s="180">
        <v>107.4</v>
      </c>
      <c r="N35" s="180">
        <v>102.5</v>
      </c>
      <c r="O35" s="180">
        <v>104.4</v>
      </c>
      <c r="P35" s="180">
        <v>49.7</v>
      </c>
      <c r="Q35" s="180">
        <v>92.8</v>
      </c>
      <c r="R35" s="180">
        <v>96.5</v>
      </c>
      <c r="S35" s="180">
        <v>85.3</v>
      </c>
      <c r="T35" s="180">
        <v>101.3</v>
      </c>
      <c r="U35" s="180">
        <v>105.9</v>
      </c>
      <c r="V35" s="180">
        <v>90.7</v>
      </c>
      <c r="W35" s="180">
        <v>99.5</v>
      </c>
      <c r="X35" s="180">
        <v>108.7</v>
      </c>
      <c r="Y35" s="180">
        <v>74.8</v>
      </c>
      <c r="Z35" s="180">
        <v>106.6</v>
      </c>
      <c r="AA35" s="180">
        <v>107.8</v>
      </c>
      <c r="AB35" s="160">
        <v>2009</v>
      </c>
    </row>
    <row r="36" spans="1:28" ht="12" customHeight="1">
      <c r="A36" s="160">
        <v>2010</v>
      </c>
      <c r="B36" s="165">
        <v>97.2</v>
      </c>
      <c r="C36" s="180">
        <v>36.799999999999997</v>
      </c>
      <c r="D36" s="180">
        <v>125.7</v>
      </c>
      <c r="E36" s="180">
        <v>510.3</v>
      </c>
      <c r="F36" s="180">
        <v>117.7</v>
      </c>
      <c r="G36" s="180">
        <v>105.5</v>
      </c>
      <c r="H36" s="180">
        <v>146</v>
      </c>
      <c r="I36" s="180">
        <v>95.9</v>
      </c>
      <c r="J36" s="180">
        <v>86.4</v>
      </c>
      <c r="K36" s="180">
        <v>79.599999999999994</v>
      </c>
      <c r="L36" s="180">
        <v>99.6</v>
      </c>
      <c r="M36" s="180">
        <v>109.8</v>
      </c>
      <c r="N36" s="180">
        <v>100.7</v>
      </c>
      <c r="O36" s="180">
        <v>109.7</v>
      </c>
      <c r="P36" s="180">
        <v>52.7</v>
      </c>
      <c r="Q36" s="180">
        <v>94.3</v>
      </c>
      <c r="R36" s="180">
        <v>95.2</v>
      </c>
      <c r="S36" s="180">
        <v>89</v>
      </c>
      <c r="T36" s="180">
        <v>102</v>
      </c>
      <c r="U36" s="180">
        <v>108.1</v>
      </c>
      <c r="V36" s="180">
        <v>91.4</v>
      </c>
      <c r="W36" s="180">
        <v>98.9</v>
      </c>
      <c r="X36" s="180">
        <v>108.9</v>
      </c>
      <c r="Y36" s="180">
        <v>74.099999999999994</v>
      </c>
      <c r="Z36" s="180">
        <v>109.4</v>
      </c>
      <c r="AA36" s="180">
        <v>109.6</v>
      </c>
      <c r="AB36" s="160">
        <v>2010</v>
      </c>
    </row>
    <row r="37" spans="1:28" ht="12" customHeight="1">
      <c r="A37" s="160">
        <v>2011</v>
      </c>
      <c r="B37" s="165">
        <v>97.5</v>
      </c>
      <c r="C37" s="180">
        <v>28.2</v>
      </c>
      <c r="D37" s="180">
        <v>122.2</v>
      </c>
      <c r="E37" s="180">
        <v>175.5</v>
      </c>
      <c r="F37" s="180">
        <v>115.8</v>
      </c>
      <c r="G37" s="180">
        <v>112.2</v>
      </c>
      <c r="H37" s="180">
        <v>136.69999999999999</v>
      </c>
      <c r="I37" s="180">
        <v>97</v>
      </c>
      <c r="J37" s="180">
        <v>85.1</v>
      </c>
      <c r="K37" s="180">
        <v>75.599999999999994</v>
      </c>
      <c r="L37" s="180">
        <v>102.9</v>
      </c>
      <c r="M37" s="180">
        <v>108.6</v>
      </c>
      <c r="N37" s="180">
        <v>102.7</v>
      </c>
      <c r="O37" s="180">
        <v>105.5</v>
      </c>
      <c r="P37" s="180">
        <v>52.9</v>
      </c>
      <c r="Q37" s="180">
        <v>99.1</v>
      </c>
      <c r="R37" s="180">
        <v>98.7</v>
      </c>
      <c r="S37" s="180">
        <v>96.2</v>
      </c>
      <c r="T37" s="180">
        <v>104</v>
      </c>
      <c r="U37" s="180">
        <v>109.3</v>
      </c>
      <c r="V37" s="180">
        <v>93.5</v>
      </c>
      <c r="W37" s="180">
        <v>100.6</v>
      </c>
      <c r="X37" s="180">
        <v>106.6</v>
      </c>
      <c r="Y37" s="180">
        <v>74</v>
      </c>
      <c r="Z37" s="180">
        <v>104.9</v>
      </c>
      <c r="AA37" s="180">
        <v>109.4</v>
      </c>
      <c r="AB37" s="160">
        <v>2011</v>
      </c>
    </row>
    <row r="38" spans="1:28" ht="12" customHeight="1">
      <c r="A38" s="160">
        <v>2012</v>
      </c>
      <c r="B38" s="165">
        <v>95.9</v>
      </c>
      <c r="C38" s="180">
        <v>40.200000000000003</v>
      </c>
      <c r="D38" s="180">
        <v>116.2</v>
      </c>
      <c r="E38" s="180">
        <v>185.4</v>
      </c>
      <c r="F38" s="180">
        <v>109.3</v>
      </c>
      <c r="G38" s="180">
        <v>107.8</v>
      </c>
      <c r="H38" s="180">
        <v>128.19999999999999</v>
      </c>
      <c r="I38" s="180">
        <v>93</v>
      </c>
      <c r="J38" s="180">
        <v>84.6</v>
      </c>
      <c r="K38" s="180">
        <v>78.400000000000006</v>
      </c>
      <c r="L38" s="180">
        <v>96.4</v>
      </c>
      <c r="M38" s="180">
        <v>106.1</v>
      </c>
      <c r="N38" s="180">
        <v>96.2</v>
      </c>
      <c r="O38" s="180">
        <v>103</v>
      </c>
      <c r="P38" s="180">
        <v>54</v>
      </c>
      <c r="Q38" s="180">
        <v>98.9</v>
      </c>
      <c r="R38" s="180">
        <v>100.3</v>
      </c>
      <c r="S38" s="180">
        <v>94.8</v>
      </c>
      <c r="T38" s="180">
        <v>104.3</v>
      </c>
      <c r="U38" s="180">
        <v>109.7</v>
      </c>
      <c r="V38" s="180">
        <v>92</v>
      </c>
      <c r="W38" s="180">
        <v>101.3</v>
      </c>
      <c r="X38" s="180">
        <v>103.3</v>
      </c>
      <c r="Y38" s="180">
        <v>71</v>
      </c>
      <c r="Z38" s="180">
        <v>103.9</v>
      </c>
      <c r="AA38" s="180">
        <v>109</v>
      </c>
      <c r="AB38" s="160">
        <v>2012</v>
      </c>
    </row>
    <row r="39" spans="1:28" ht="12" customHeight="1">
      <c r="A39" s="160">
        <v>2013</v>
      </c>
      <c r="B39" s="165">
        <v>95.3</v>
      </c>
      <c r="C39" s="180">
        <v>32.6</v>
      </c>
      <c r="D39" s="180">
        <v>112.5</v>
      </c>
      <c r="E39" s="180">
        <v>163.9</v>
      </c>
      <c r="F39" s="180">
        <v>103.3</v>
      </c>
      <c r="G39" s="180">
        <v>121.5</v>
      </c>
      <c r="H39" s="180">
        <v>128.69999999999999</v>
      </c>
      <c r="I39" s="180">
        <v>93.7</v>
      </c>
      <c r="J39" s="180">
        <v>87.5</v>
      </c>
      <c r="K39" s="180">
        <v>84.4</v>
      </c>
      <c r="L39" s="180">
        <v>97.2</v>
      </c>
      <c r="M39" s="180">
        <v>103.8</v>
      </c>
      <c r="N39" s="180">
        <v>94.2</v>
      </c>
      <c r="O39" s="180">
        <v>102.3</v>
      </c>
      <c r="P39" s="180">
        <v>53.7</v>
      </c>
      <c r="Q39" s="180">
        <v>98.1</v>
      </c>
      <c r="R39" s="180">
        <v>99.3</v>
      </c>
      <c r="S39" s="180">
        <v>94.8</v>
      </c>
      <c r="T39" s="180">
        <v>103.4</v>
      </c>
      <c r="U39" s="180">
        <v>108.2</v>
      </c>
      <c r="V39" s="180">
        <v>91.2</v>
      </c>
      <c r="W39" s="180">
        <v>101.7</v>
      </c>
      <c r="X39" s="180">
        <v>104.1</v>
      </c>
      <c r="Y39" s="180">
        <v>71.5</v>
      </c>
      <c r="Z39" s="180">
        <v>104.1</v>
      </c>
      <c r="AA39" s="180">
        <v>110.3</v>
      </c>
      <c r="AB39" s="160">
        <v>2013</v>
      </c>
    </row>
    <row r="40" spans="1:28" ht="12" customHeight="1">
      <c r="A40" s="160">
        <v>2014</v>
      </c>
      <c r="B40" s="165">
        <v>95.4</v>
      </c>
      <c r="C40" s="180">
        <v>32.6</v>
      </c>
      <c r="D40" s="180">
        <v>113.1</v>
      </c>
      <c r="E40" s="161" t="s">
        <v>62</v>
      </c>
      <c r="F40" s="180">
        <v>103.1</v>
      </c>
      <c r="G40" s="161" t="s">
        <v>62</v>
      </c>
      <c r="H40" s="161" t="s">
        <v>62</v>
      </c>
      <c r="I40" s="180">
        <v>98.1</v>
      </c>
      <c r="J40" s="161" t="s">
        <v>62</v>
      </c>
      <c r="K40" s="161" t="s">
        <v>62</v>
      </c>
      <c r="L40" s="161" t="s">
        <v>62</v>
      </c>
      <c r="M40" s="161" t="s">
        <v>62</v>
      </c>
      <c r="N40" s="161" t="s">
        <v>62</v>
      </c>
      <c r="O40" s="161" t="s">
        <v>62</v>
      </c>
      <c r="P40" s="161" t="s">
        <v>62</v>
      </c>
      <c r="Q40" s="161" t="s">
        <v>62</v>
      </c>
      <c r="R40" s="161" t="s">
        <v>62</v>
      </c>
      <c r="S40" s="161" t="s">
        <v>62</v>
      </c>
      <c r="T40" s="161" t="s">
        <v>62</v>
      </c>
      <c r="U40" s="161" t="s">
        <v>62</v>
      </c>
      <c r="V40" s="161" t="s">
        <v>62</v>
      </c>
      <c r="W40" s="161" t="s">
        <v>62</v>
      </c>
      <c r="X40" s="161" t="s">
        <v>62</v>
      </c>
      <c r="Y40" s="161" t="s">
        <v>62</v>
      </c>
      <c r="Z40" s="161" t="s">
        <v>62</v>
      </c>
      <c r="AA40" s="161" t="s">
        <v>62</v>
      </c>
      <c r="AB40" s="160">
        <v>2014</v>
      </c>
    </row>
    <row r="41" spans="1:28" ht="12" customHeight="1">
      <c r="A41" s="160"/>
      <c r="B41" s="165"/>
      <c r="C41" s="180"/>
      <c r="D41" s="180"/>
      <c r="E41" s="161"/>
      <c r="F41" s="180"/>
      <c r="G41" s="161"/>
      <c r="H41" s="161"/>
      <c r="I41" s="180"/>
      <c r="J41" s="180"/>
      <c r="K41" s="161"/>
      <c r="L41" s="161"/>
      <c r="M41" s="161"/>
      <c r="N41" s="180"/>
      <c r="O41" s="180"/>
      <c r="P41" s="180"/>
      <c r="Q41" s="180"/>
      <c r="R41" s="161"/>
      <c r="S41" s="161"/>
      <c r="T41" s="180"/>
      <c r="U41" s="161"/>
      <c r="V41" s="161"/>
      <c r="W41" s="161"/>
      <c r="X41" s="180"/>
      <c r="Y41" s="161"/>
      <c r="Z41" s="161"/>
      <c r="AA41" s="161"/>
      <c r="AB41" s="160"/>
    </row>
    <row r="42" spans="1:28" s="156" customFormat="1" ht="12" customHeight="1">
      <c r="A42" s="179"/>
      <c r="B42" s="257" t="s">
        <v>126</v>
      </c>
      <c r="C42" s="257"/>
      <c r="D42" s="257"/>
      <c r="E42" s="257"/>
      <c r="F42" s="257"/>
      <c r="G42" s="257"/>
      <c r="H42" s="257"/>
      <c r="I42" s="257"/>
      <c r="J42" s="257"/>
      <c r="K42" s="257"/>
      <c r="L42" s="257"/>
      <c r="M42" s="257"/>
      <c r="N42" s="257"/>
      <c r="O42" s="257" t="s">
        <v>126</v>
      </c>
      <c r="P42" s="257"/>
      <c r="Q42" s="257"/>
      <c r="R42" s="257"/>
      <c r="S42" s="257"/>
      <c r="T42" s="257"/>
      <c r="U42" s="257"/>
      <c r="V42" s="257"/>
      <c r="W42" s="257"/>
      <c r="X42" s="257"/>
      <c r="Y42" s="257"/>
      <c r="Z42" s="257"/>
      <c r="AA42" s="257"/>
      <c r="AB42" s="160"/>
    </row>
    <row r="43" spans="1:28" ht="12" customHeight="1">
      <c r="B43" s="246" t="s">
        <v>350</v>
      </c>
      <c r="C43" s="246"/>
      <c r="D43" s="246"/>
      <c r="E43" s="246"/>
      <c r="F43" s="246"/>
      <c r="G43" s="246"/>
      <c r="H43" s="246"/>
      <c r="I43" s="246"/>
      <c r="J43" s="246"/>
      <c r="K43" s="246"/>
      <c r="L43" s="246"/>
      <c r="M43" s="246"/>
      <c r="N43" s="246"/>
      <c r="O43" s="246" t="s">
        <v>350</v>
      </c>
      <c r="P43" s="246"/>
      <c r="Q43" s="246"/>
      <c r="R43" s="246"/>
      <c r="S43" s="246"/>
      <c r="T43" s="246"/>
      <c r="U43" s="246"/>
      <c r="V43" s="246"/>
      <c r="W43" s="246"/>
      <c r="X43" s="246"/>
      <c r="Y43" s="246"/>
      <c r="Z43" s="246"/>
      <c r="AA43" s="246"/>
    </row>
    <row r="44" spans="1:28" ht="12" customHeight="1">
      <c r="A44" s="160">
        <v>2008</v>
      </c>
      <c r="B44" s="192">
        <v>101.39589035767629</v>
      </c>
      <c r="C44" s="192">
        <v>102.0208541999618</v>
      </c>
      <c r="D44" s="192">
        <v>95.871381384635114</v>
      </c>
      <c r="E44" s="192">
        <v>59.298634228842118</v>
      </c>
      <c r="F44" s="192">
        <v>101.1059739580929</v>
      </c>
      <c r="G44" s="192">
        <v>82.587306699043737</v>
      </c>
      <c r="H44" s="192">
        <v>78.524986239188252</v>
      </c>
      <c r="I44" s="192">
        <v>93.156180698948589</v>
      </c>
      <c r="J44" s="192">
        <v>106.0668869275503</v>
      </c>
      <c r="K44" s="192">
        <v>107.7647793273958</v>
      </c>
      <c r="L44" s="192">
        <v>98.613266261568583</v>
      </c>
      <c r="M44" s="192">
        <v>111.6447415876145</v>
      </c>
      <c r="N44" s="192">
        <v>102.8730960383177</v>
      </c>
      <c r="O44" s="192">
        <v>101.1769054837731</v>
      </c>
      <c r="P44" s="192">
        <v>92.321338551577853</v>
      </c>
      <c r="Q44" s="192">
        <v>106.26141123886551</v>
      </c>
      <c r="R44" s="192">
        <v>109.1253045118942</v>
      </c>
      <c r="S44" s="192">
        <v>103.9271866060005</v>
      </c>
      <c r="T44" s="192">
        <v>100.0177145382023</v>
      </c>
      <c r="U44" s="192">
        <v>95.355715254604988</v>
      </c>
      <c r="V44" s="192">
        <v>103.6803408072215</v>
      </c>
      <c r="W44" s="192">
        <v>100.7007285252966</v>
      </c>
      <c r="X44" s="192">
        <v>101.2693976615998</v>
      </c>
      <c r="Y44" s="192">
        <v>104.0076112967138</v>
      </c>
      <c r="Z44" s="192">
        <v>102.3450870480865</v>
      </c>
      <c r="AA44" s="192">
        <v>93.374382758291077</v>
      </c>
      <c r="AB44" s="160">
        <v>2008</v>
      </c>
    </row>
    <row r="45" spans="1:28" ht="12" customHeight="1">
      <c r="A45" s="160">
        <v>2009</v>
      </c>
      <c r="B45" s="192">
        <v>97.911286119581547</v>
      </c>
      <c r="C45" s="192">
        <v>136.97780842503221</v>
      </c>
      <c r="D45" s="192">
        <v>93.368181511475626</v>
      </c>
      <c r="E45" s="192">
        <v>30.27306972832012</v>
      </c>
      <c r="F45" s="192">
        <v>93.604439069804457</v>
      </c>
      <c r="G45" s="192">
        <v>96.708315340333158</v>
      </c>
      <c r="H45" s="192">
        <v>89.949814417878031</v>
      </c>
      <c r="I45" s="192">
        <v>89.87964923254998</v>
      </c>
      <c r="J45" s="192">
        <v>100.8856975137237</v>
      </c>
      <c r="K45" s="192">
        <v>102.94230391575471</v>
      </c>
      <c r="L45" s="192">
        <v>96.176909688977133</v>
      </c>
      <c r="M45" s="192">
        <v>102.08827598648119</v>
      </c>
      <c r="N45" s="192">
        <v>99.979022408228261</v>
      </c>
      <c r="O45" s="192">
        <v>93.533669887981972</v>
      </c>
      <c r="P45" s="192">
        <v>95.583138306665475</v>
      </c>
      <c r="Q45" s="192">
        <v>98.519470051904321</v>
      </c>
      <c r="R45" s="192">
        <v>100.6374447033332</v>
      </c>
      <c r="S45" s="192">
        <v>95.768605055460327</v>
      </c>
      <c r="T45" s="192">
        <v>98.740468095995993</v>
      </c>
      <c r="U45" s="192">
        <v>95.796191701578778</v>
      </c>
      <c r="V45" s="192">
        <v>100.801061506319</v>
      </c>
      <c r="W45" s="192">
        <v>99.750080117177689</v>
      </c>
      <c r="X45" s="192">
        <v>98.428630408323116</v>
      </c>
      <c r="Y45" s="192">
        <v>100.12886060492789</v>
      </c>
      <c r="Z45" s="192">
        <v>99.538272267275673</v>
      </c>
      <c r="AA45" s="192">
        <v>94.318786662327767</v>
      </c>
      <c r="AB45" s="160">
        <v>2009</v>
      </c>
    </row>
    <row r="46" spans="1:28" ht="12" customHeight="1">
      <c r="A46" s="160">
        <v>2010</v>
      </c>
      <c r="B46" s="193">
        <v>100</v>
      </c>
      <c r="C46" s="193">
        <v>100</v>
      </c>
      <c r="D46" s="193">
        <v>100</v>
      </c>
      <c r="E46" s="193">
        <v>100</v>
      </c>
      <c r="F46" s="193">
        <v>100</v>
      </c>
      <c r="G46" s="193">
        <v>100</v>
      </c>
      <c r="H46" s="193">
        <v>100</v>
      </c>
      <c r="I46" s="193">
        <v>100</v>
      </c>
      <c r="J46" s="193">
        <v>100</v>
      </c>
      <c r="K46" s="193">
        <v>100</v>
      </c>
      <c r="L46" s="193">
        <v>100</v>
      </c>
      <c r="M46" s="193">
        <v>100</v>
      </c>
      <c r="N46" s="193">
        <v>100</v>
      </c>
      <c r="O46" s="193">
        <v>100</v>
      </c>
      <c r="P46" s="193">
        <v>100</v>
      </c>
      <c r="Q46" s="193">
        <v>100</v>
      </c>
      <c r="R46" s="193">
        <v>100</v>
      </c>
      <c r="S46" s="193">
        <v>100</v>
      </c>
      <c r="T46" s="193">
        <v>100</v>
      </c>
      <c r="U46" s="193">
        <v>100</v>
      </c>
      <c r="V46" s="193">
        <v>100</v>
      </c>
      <c r="W46" s="193">
        <v>100</v>
      </c>
      <c r="X46" s="193">
        <v>100</v>
      </c>
      <c r="Y46" s="193">
        <v>100</v>
      </c>
      <c r="Z46" s="193">
        <v>100</v>
      </c>
      <c r="AA46" s="193">
        <v>100</v>
      </c>
      <c r="AB46" s="160">
        <v>2010</v>
      </c>
    </row>
    <row r="47" spans="1:28" ht="12" customHeight="1">
      <c r="A47" s="160">
        <v>2011</v>
      </c>
      <c r="B47" s="192">
        <v>102.5985358925297</v>
      </c>
      <c r="C47" s="192">
        <v>63.508021595664118</v>
      </c>
      <c r="D47" s="192">
        <v>101.36606955929931</v>
      </c>
      <c r="E47" s="192">
        <v>31.963305358455141</v>
      </c>
      <c r="F47" s="192">
        <v>106.2519814029896</v>
      </c>
      <c r="G47" s="192">
        <v>83.867276821788295</v>
      </c>
      <c r="H47" s="192">
        <v>96.029223313826805</v>
      </c>
      <c r="I47" s="192">
        <v>103.1040292325668</v>
      </c>
      <c r="J47" s="192">
        <v>101.2843925096022</v>
      </c>
      <c r="K47" s="192">
        <v>98.597255961834691</v>
      </c>
      <c r="L47" s="192">
        <v>103.07966124775091</v>
      </c>
      <c r="M47" s="192">
        <v>104.51467613915121</v>
      </c>
      <c r="N47" s="192">
        <v>111.3651697401116</v>
      </c>
      <c r="O47" s="192">
        <v>96.645487782111417</v>
      </c>
      <c r="P47" s="192">
        <v>103.39681703803851</v>
      </c>
      <c r="Q47" s="192">
        <v>103.5889508769978</v>
      </c>
      <c r="R47" s="192">
        <v>102.4327138485543</v>
      </c>
      <c r="S47" s="192">
        <v>106.48796045096471</v>
      </c>
      <c r="T47" s="192">
        <v>102.9867033938295</v>
      </c>
      <c r="U47" s="192">
        <v>105.6124829656974</v>
      </c>
      <c r="V47" s="192">
        <v>101.97418563371281</v>
      </c>
      <c r="W47" s="192">
        <v>101.9677679321107</v>
      </c>
      <c r="X47" s="192">
        <v>97.894558856235875</v>
      </c>
      <c r="Y47" s="192">
        <v>102.2986861894032</v>
      </c>
      <c r="Z47" s="192">
        <v>95.409793480578983</v>
      </c>
      <c r="AA47" s="192">
        <v>99.430396294394271</v>
      </c>
      <c r="AB47" s="160">
        <v>2011</v>
      </c>
    </row>
    <row r="48" spans="1:28" ht="12" customHeight="1">
      <c r="A48" s="160">
        <v>2012</v>
      </c>
      <c r="B48" s="192">
        <v>100.1358603501144</v>
      </c>
      <c r="C48" s="192">
        <v>104.25199049855389</v>
      </c>
      <c r="D48" s="192">
        <v>97.539937286459903</v>
      </c>
      <c r="E48" s="192">
        <v>37.203151386746327</v>
      </c>
      <c r="F48" s="192">
        <v>99.204438891524973</v>
      </c>
      <c r="G48" s="192">
        <v>97.72315957753824</v>
      </c>
      <c r="H48" s="192">
        <v>93.279854434417601</v>
      </c>
      <c r="I48" s="192">
        <v>97.534986042360259</v>
      </c>
      <c r="J48" s="192">
        <v>96.88311907370165</v>
      </c>
      <c r="K48" s="192">
        <v>97.298310700476677</v>
      </c>
      <c r="L48" s="192">
        <v>93.245509294151205</v>
      </c>
      <c r="M48" s="192">
        <v>104.22741263341609</v>
      </c>
      <c r="N48" s="192">
        <v>107.4966580733188</v>
      </c>
      <c r="O48" s="192">
        <v>96.47240107050186</v>
      </c>
      <c r="P48" s="192">
        <v>102.10235921937</v>
      </c>
      <c r="Q48" s="192">
        <v>102.3850883679664</v>
      </c>
      <c r="R48" s="192">
        <v>103.05025498770981</v>
      </c>
      <c r="S48" s="192">
        <v>103.88667067273479</v>
      </c>
      <c r="T48" s="192">
        <v>103.447277743632</v>
      </c>
      <c r="U48" s="192">
        <v>108.3099346899224</v>
      </c>
      <c r="V48" s="192">
        <v>98.242318257257836</v>
      </c>
      <c r="W48" s="192">
        <v>103.7392632311978</v>
      </c>
      <c r="X48" s="192">
        <v>94.038553395102866</v>
      </c>
      <c r="Y48" s="192">
        <v>97.262224153292394</v>
      </c>
      <c r="Z48" s="192">
        <v>91.555776243812844</v>
      </c>
      <c r="AA48" s="192">
        <v>100.0783461659022</v>
      </c>
      <c r="AB48" s="160">
        <v>2012</v>
      </c>
    </row>
    <row r="49" spans="1:28" ht="12" customHeight="1">
      <c r="A49" s="160">
        <v>2013</v>
      </c>
      <c r="B49" s="192">
        <v>98.747220018398764</v>
      </c>
      <c r="C49" s="192">
        <v>85.346623985281113</v>
      </c>
      <c r="D49" s="192">
        <v>93.957077527896388</v>
      </c>
      <c r="E49" s="192">
        <v>30.533970478374311</v>
      </c>
      <c r="F49" s="192">
        <v>93.826350654914066</v>
      </c>
      <c r="G49" s="192">
        <v>110.7997886848193</v>
      </c>
      <c r="H49" s="192">
        <v>93.051562070923623</v>
      </c>
      <c r="I49" s="192">
        <v>97.058072770041505</v>
      </c>
      <c r="J49" s="192">
        <v>99.162927185783843</v>
      </c>
      <c r="K49" s="192">
        <v>103.957222732506</v>
      </c>
      <c r="L49" s="192">
        <v>93.020353776727134</v>
      </c>
      <c r="M49" s="192">
        <v>101.62449113002</v>
      </c>
      <c r="N49" s="192">
        <v>105.8036558411533</v>
      </c>
      <c r="O49" s="192">
        <v>93.620827245914043</v>
      </c>
      <c r="P49" s="192">
        <v>101.9122623919237</v>
      </c>
      <c r="Q49" s="192">
        <v>101.257180976718</v>
      </c>
      <c r="R49" s="192">
        <v>101.68207499781489</v>
      </c>
      <c r="S49" s="192">
        <v>103.2369810043828</v>
      </c>
      <c r="T49" s="192">
        <v>101.7621896883127</v>
      </c>
      <c r="U49" s="192">
        <v>107.6004551703911</v>
      </c>
      <c r="V49" s="192">
        <v>95.341326792171984</v>
      </c>
      <c r="W49" s="192">
        <v>102.8226215408545</v>
      </c>
      <c r="X49" s="192">
        <v>93.552257704771989</v>
      </c>
      <c r="Y49" s="192">
        <v>97.573696899806464</v>
      </c>
      <c r="Z49" s="192">
        <v>90.85842556158029</v>
      </c>
      <c r="AA49" s="192">
        <v>97.098071038329266</v>
      </c>
      <c r="AB49" s="160">
        <v>2013</v>
      </c>
    </row>
    <row r="50" spans="1:28" ht="12" customHeight="1">
      <c r="A50" s="160">
        <v>2014</v>
      </c>
      <c r="B50" s="192">
        <v>99.026884192016524</v>
      </c>
      <c r="C50" s="192">
        <v>91.421164633530367</v>
      </c>
      <c r="D50" s="192">
        <v>95.179310437148644</v>
      </c>
      <c r="E50" s="161" t="s">
        <v>62</v>
      </c>
      <c r="F50" s="192">
        <v>95.257047095197493</v>
      </c>
      <c r="G50" s="161" t="s">
        <v>62</v>
      </c>
      <c r="H50" s="161" t="s">
        <v>62</v>
      </c>
      <c r="I50" s="192">
        <v>104.6607565906381</v>
      </c>
      <c r="J50" s="161" t="s">
        <v>62</v>
      </c>
      <c r="K50" s="161" t="s">
        <v>62</v>
      </c>
      <c r="L50" s="161" t="s">
        <v>62</v>
      </c>
      <c r="M50" s="161" t="s">
        <v>62</v>
      </c>
      <c r="N50" s="161" t="s">
        <v>62</v>
      </c>
      <c r="O50" s="161" t="s">
        <v>62</v>
      </c>
      <c r="P50" s="161" t="s">
        <v>62</v>
      </c>
      <c r="Q50" s="161" t="s">
        <v>62</v>
      </c>
      <c r="R50" s="161" t="s">
        <v>62</v>
      </c>
      <c r="S50" s="161" t="s">
        <v>62</v>
      </c>
      <c r="T50" s="161" t="s">
        <v>62</v>
      </c>
      <c r="U50" s="161" t="s">
        <v>62</v>
      </c>
      <c r="V50" s="161" t="s">
        <v>62</v>
      </c>
      <c r="W50" s="161" t="s">
        <v>62</v>
      </c>
      <c r="X50" s="161" t="s">
        <v>62</v>
      </c>
      <c r="Y50" s="161" t="s">
        <v>62</v>
      </c>
      <c r="Z50" s="161" t="s">
        <v>62</v>
      </c>
      <c r="AA50" s="161" t="s">
        <v>62</v>
      </c>
      <c r="AB50" s="160">
        <v>2014</v>
      </c>
    </row>
    <row r="51" spans="1:28" ht="12" customHeight="1">
      <c r="A51" s="160"/>
      <c r="B51" s="192"/>
      <c r="C51" s="192"/>
      <c r="D51" s="192"/>
      <c r="E51" s="161"/>
      <c r="F51" s="192"/>
      <c r="G51" s="161"/>
      <c r="H51" s="161"/>
      <c r="I51" s="192"/>
      <c r="J51" s="161"/>
      <c r="K51" s="161"/>
      <c r="L51" s="161"/>
      <c r="M51" s="161"/>
      <c r="N51" s="161"/>
      <c r="O51" s="161"/>
      <c r="P51" s="161"/>
      <c r="Q51" s="161"/>
      <c r="R51" s="161"/>
      <c r="S51" s="161"/>
      <c r="T51" s="161"/>
      <c r="U51" s="161"/>
      <c r="V51" s="161"/>
      <c r="W51" s="161"/>
      <c r="X51" s="161"/>
      <c r="Y51" s="161"/>
      <c r="Z51" s="161"/>
      <c r="AA51" s="161"/>
      <c r="AB51" s="160"/>
    </row>
    <row r="52" spans="1:28" ht="12" customHeight="1">
      <c r="A52" s="160"/>
      <c r="B52" s="246" t="s">
        <v>3</v>
      </c>
      <c r="C52" s="246"/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46" t="s">
        <v>3</v>
      </c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160"/>
    </row>
    <row r="53" spans="1:28" ht="12" customHeight="1">
      <c r="A53" s="160">
        <v>2009</v>
      </c>
      <c r="B53" s="165">
        <f t="shared" ref="B53:D58" si="12">B45/B44*100-100</f>
        <v>-3.4366326147960535</v>
      </c>
      <c r="C53" s="165">
        <f t="shared" si="12"/>
        <v>34.264518268543867</v>
      </c>
      <c r="D53" s="165">
        <f t="shared" si="12"/>
        <v>-2.610998023609028</v>
      </c>
      <c r="E53" s="165">
        <f>E45/E44*100-100</f>
        <v>-48.948116390856647</v>
      </c>
      <c r="F53" s="165">
        <f t="shared" ref="F53:AA53" si="13">F45/F44*100-100</f>
        <v>-7.4194774004132853</v>
      </c>
      <c r="G53" s="165">
        <f t="shared" si="13"/>
        <v>17.098279633633979</v>
      </c>
      <c r="H53" s="165">
        <f t="shared" si="13"/>
        <v>14.549290265253376</v>
      </c>
      <c r="I53" s="165">
        <f t="shared" si="13"/>
        <v>-3.5172453849168903</v>
      </c>
      <c r="J53" s="165">
        <f t="shared" si="13"/>
        <v>-4.8848321695022889</v>
      </c>
      <c r="K53" s="165">
        <f t="shared" si="13"/>
        <v>-4.4750014260133497</v>
      </c>
      <c r="L53" s="165">
        <f t="shared" si="13"/>
        <v>-2.470617458435143</v>
      </c>
      <c r="M53" s="165">
        <f t="shared" si="13"/>
        <v>-8.5597095440753606</v>
      </c>
      <c r="N53" s="165">
        <f t="shared" si="13"/>
        <v>-2.8132463603617595</v>
      </c>
      <c r="O53" s="165">
        <f t="shared" si="13"/>
        <v>-7.5543282918619781</v>
      </c>
      <c r="P53" s="165">
        <f t="shared" si="13"/>
        <v>3.5330940888225228</v>
      </c>
      <c r="Q53" s="165">
        <f t="shared" si="13"/>
        <v>-7.2857503930171248</v>
      </c>
      <c r="R53" s="165">
        <f t="shared" si="13"/>
        <v>-7.7780857946067528</v>
      </c>
      <c r="S53" s="165">
        <f t="shared" si="13"/>
        <v>-7.8502861637833661</v>
      </c>
      <c r="T53" s="165">
        <f t="shared" si="13"/>
        <v>-1.2770202239708794</v>
      </c>
      <c r="U53" s="165">
        <f t="shared" si="13"/>
        <v>0.46192978134314444</v>
      </c>
      <c r="V53" s="165">
        <f t="shared" si="13"/>
        <v>-2.7770735305124958</v>
      </c>
      <c r="W53" s="165">
        <f t="shared" si="13"/>
        <v>-0.94403329751492038</v>
      </c>
      <c r="X53" s="165">
        <f t="shared" si="13"/>
        <v>-2.8051586351578237</v>
      </c>
      <c r="Y53" s="165">
        <f t="shared" si="13"/>
        <v>-3.7292950423797038</v>
      </c>
      <c r="Z53" s="165">
        <f t="shared" si="13"/>
        <v>-2.7425007509076238</v>
      </c>
      <c r="AA53" s="165">
        <f t="shared" si="13"/>
        <v>1.0114164893398936</v>
      </c>
      <c r="AB53" s="160">
        <v>2009</v>
      </c>
    </row>
    <row r="54" spans="1:28" ht="12" customHeight="1">
      <c r="A54" s="160">
        <v>2010</v>
      </c>
      <c r="B54" s="165">
        <f t="shared" si="12"/>
        <v>2.1332718251371432</v>
      </c>
      <c r="C54" s="165">
        <f t="shared" si="12"/>
        <v>-26.995473829083878</v>
      </c>
      <c r="D54" s="165">
        <f t="shared" si="12"/>
        <v>7.1028677876834081</v>
      </c>
      <c r="E54" s="165">
        <f>E46/E45*100-100</f>
        <v>230.32659356131006</v>
      </c>
      <c r="F54" s="165">
        <f t="shared" ref="F54:AA54" si="14">F46/F45*100-100</f>
        <v>6.8325402018873547</v>
      </c>
      <c r="G54" s="165">
        <f t="shared" si="14"/>
        <v>3.4037245381463208</v>
      </c>
      <c r="H54" s="165">
        <f t="shared" si="14"/>
        <v>11.173103187775382</v>
      </c>
      <c r="I54" s="165">
        <f t="shared" si="14"/>
        <v>11.259891258882362</v>
      </c>
      <c r="J54" s="165">
        <f t="shared" si="14"/>
        <v>-0.87792178232520257</v>
      </c>
      <c r="K54" s="165">
        <f t="shared" si="14"/>
        <v>-2.8582067855821549</v>
      </c>
      <c r="L54" s="165">
        <f t="shared" si="14"/>
        <v>3.9750604624189094</v>
      </c>
      <c r="M54" s="165">
        <f t="shared" si="14"/>
        <v>-2.0455590676815092</v>
      </c>
      <c r="N54" s="165">
        <f t="shared" si="14"/>
        <v>2.0981993288643253E-2</v>
      </c>
      <c r="O54" s="165">
        <f t="shared" si="14"/>
        <v>6.9133715375032807</v>
      </c>
      <c r="P54" s="165">
        <f t="shared" si="14"/>
        <v>4.620963248940015</v>
      </c>
      <c r="Q54" s="165">
        <f t="shared" si="14"/>
        <v>1.5027790418641729</v>
      </c>
      <c r="R54" s="165">
        <f t="shared" si="14"/>
        <v>-0.63340708342934704</v>
      </c>
      <c r="S54" s="165">
        <f t="shared" si="14"/>
        <v>4.4183529060376685</v>
      </c>
      <c r="T54" s="165">
        <f t="shared" si="14"/>
        <v>1.2755984737478485</v>
      </c>
      <c r="U54" s="165">
        <f t="shared" si="14"/>
        <v>4.3882833166445607</v>
      </c>
      <c r="V54" s="165">
        <f t="shared" si="14"/>
        <v>-0.79469550652379439</v>
      </c>
      <c r="W54" s="165">
        <f t="shared" si="14"/>
        <v>0.25054604720990881</v>
      </c>
      <c r="X54" s="165">
        <f t="shared" si="14"/>
        <v>1.5964558128648036</v>
      </c>
      <c r="Y54" s="165">
        <f t="shared" si="14"/>
        <v>-0.12869476807124158</v>
      </c>
      <c r="Z54" s="165">
        <f t="shared" si="14"/>
        <v>0.46386954706679262</v>
      </c>
      <c r="AA54" s="165">
        <f t="shared" si="14"/>
        <v>6.023416478004151</v>
      </c>
      <c r="AB54" s="160">
        <v>2010</v>
      </c>
    </row>
    <row r="55" spans="1:28" ht="12" customHeight="1">
      <c r="A55" s="160">
        <v>2011</v>
      </c>
      <c r="B55" s="165">
        <f t="shared" si="12"/>
        <v>2.5985358925296964</v>
      </c>
      <c r="C55" s="165">
        <f t="shared" si="12"/>
        <v>-36.491978404335882</v>
      </c>
      <c r="D55" s="165">
        <f t="shared" si="12"/>
        <v>1.3660695592993051</v>
      </c>
      <c r="E55" s="165">
        <f>E47/E46*100-100</f>
        <v>-68.036694641544855</v>
      </c>
      <c r="F55" s="165">
        <f t="shared" ref="F55:AA57" si="15">F47/F46*100-100</f>
        <v>6.2519814029895997</v>
      </c>
      <c r="G55" s="165">
        <f t="shared" si="15"/>
        <v>-16.132723178211705</v>
      </c>
      <c r="H55" s="165">
        <f t="shared" si="15"/>
        <v>-3.9707766861731955</v>
      </c>
      <c r="I55" s="165">
        <f t="shared" si="15"/>
        <v>3.104029232566802</v>
      </c>
      <c r="J55" s="165">
        <f t="shared" si="15"/>
        <v>1.2843925096021991</v>
      </c>
      <c r="K55" s="165">
        <f t="shared" si="15"/>
        <v>-1.4027440381653093</v>
      </c>
      <c r="L55" s="165">
        <f t="shared" si="15"/>
        <v>3.0796612477508916</v>
      </c>
      <c r="M55" s="165">
        <f t="shared" si="15"/>
        <v>4.5146761391511916</v>
      </c>
      <c r="N55" s="165">
        <f t="shared" si="15"/>
        <v>11.365169740111597</v>
      </c>
      <c r="O55" s="165">
        <f t="shared" si="15"/>
        <v>-3.3545122178885833</v>
      </c>
      <c r="P55" s="165">
        <f t="shared" si="15"/>
        <v>3.3968170380385061</v>
      </c>
      <c r="Q55" s="165">
        <f t="shared" si="15"/>
        <v>3.5889508769977994</v>
      </c>
      <c r="R55" s="165">
        <f t="shared" si="15"/>
        <v>2.4327138485543003</v>
      </c>
      <c r="S55" s="165">
        <f t="shared" si="15"/>
        <v>6.4879604509647208</v>
      </c>
      <c r="T55" s="165">
        <f t="shared" si="15"/>
        <v>2.9867033938294867</v>
      </c>
      <c r="U55" s="165">
        <f t="shared" si="15"/>
        <v>5.6124829656973816</v>
      </c>
      <c r="V55" s="165">
        <f t="shared" si="15"/>
        <v>1.974185633712807</v>
      </c>
      <c r="W55" s="165">
        <f t="shared" si="15"/>
        <v>1.9677679321107036</v>
      </c>
      <c r="X55" s="165">
        <f t="shared" si="15"/>
        <v>-2.1054411437641249</v>
      </c>
      <c r="Y55" s="165">
        <f t="shared" si="15"/>
        <v>2.2986861894032131</v>
      </c>
      <c r="Z55" s="165">
        <f t="shared" si="15"/>
        <v>-4.5902065194210167</v>
      </c>
      <c r="AA55" s="165">
        <f t="shared" si="15"/>
        <v>-0.56960370560572926</v>
      </c>
      <c r="AB55" s="160">
        <v>2011</v>
      </c>
    </row>
    <row r="56" spans="1:28" ht="12" customHeight="1">
      <c r="A56" s="160">
        <v>2012</v>
      </c>
      <c r="B56" s="165">
        <f t="shared" si="12"/>
        <v>-2.4003028123080696</v>
      </c>
      <c r="C56" s="165">
        <f t="shared" si="12"/>
        <v>64.155626138527822</v>
      </c>
      <c r="D56" s="165">
        <f t="shared" si="12"/>
        <v>-3.7745690342675431</v>
      </c>
      <c r="E56" s="165">
        <f>E48/E47*100-100</f>
        <v>16.393317178960373</v>
      </c>
      <c r="F56" s="165">
        <f>F48/F47*100-100</f>
        <v>-6.6328574944262897</v>
      </c>
      <c r="G56" s="165">
        <f t="shared" si="15"/>
        <v>16.521202644021301</v>
      </c>
      <c r="H56" s="165">
        <f t="shared" si="15"/>
        <v>-2.8630543750459907</v>
      </c>
      <c r="I56" s="165">
        <f t="shared" ref="I56:J58" si="16">I48/I47*100-100</f>
        <v>-5.4013826924694825</v>
      </c>
      <c r="J56" s="165">
        <f t="shared" si="16"/>
        <v>-4.3454606646165104</v>
      </c>
      <c r="K56" s="165">
        <f t="shared" si="15"/>
        <v>-1.3174253671530352</v>
      </c>
      <c r="L56" s="165">
        <f t="shared" si="15"/>
        <v>-9.5403417459467761</v>
      </c>
      <c r="M56" s="165">
        <f t="shared" si="15"/>
        <v>-0.27485470591005878</v>
      </c>
      <c r="N56" s="165">
        <f t="shared" ref="N56:Q57" si="17">N48/N47*100-100</f>
        <v>-3.4737177483952877</v>
      </c>
      <c r="O56" s="165">
        <f t="shared" si="17"/>
        <v>-0.17909445705296889</v>
      </c>
      <c r="P56" s="165">
        <f t="shared" si="17"/>
        <v>-1.2519319798715856</v>
      </c>
      <c r="Q56" s="165">
        <f t="shared" si="17"/>
        <v>-1.1621533945843936</v>
      </c>
      <c r="R56" s="165">
        <f t="shared" si="15"/>
        <v>0.60287491754689881</v>
      </c>
      <c r="S56" s="165">
        <f t="shared" si="15"/>
        <v>-2.4428017657712076</v>
      </c>
      <c r="T56" s="165">
        <f>T48/T47*100-100</f>
        <v>0.44721729565537771</v>
      </c>
      <c r="U56" s="165">
        <f t="shared" si="15"/>
        <v>2.5541031215989136</v>
      </c>
      <c r="V56" s="165">
        <f t="shared" si="15"/>
        <v>-3.6596196902809197</v>
      </c>
      <c r="W56" s="165">
        <f t="shared" si="15"/>
        <v>1.737309087972335</v>
      </c>
      <c r="X56" s="165">
        <f>X48/X47*100-100</f>
        <v>-3.9389374712804965</v>
      </c>
      <c r="Y56" s="165">
        <f t="shared" si="15"/>
        <v>-4.9232910252492701</v>
      </c>
      <c r="Z56" s="165">
        <f t="shared" si="15"/>
        <v>-4.0394356765384316</v>
      </c>
      <c r="AA56" s="165">
        <f t="shared" si="15"/>
        <v>0.65166176104686713</v>
      </c>
      <c r="AB56" s="160">
        <v>2012</v>
      </c>
    </row>
    <row r="57" spans="1:28" ht="12" customHeight="1">
      <c r="A57" s="160">
        <v>2013</v>
      </c>
      <c r="B57" s="165">
        <f t="shared" si="12"/>
        <v>-1.3867562797786945</v>
      </c>
      <c r="C57" s="165">
        <f t="shared" si="12"/>
        <v>-18.134297890010103</v>
      </c>
      <c r="D57" s="165">
        <f t="shared" si="12"/>
        <v>-3.6732233567479113</v>
      </c>
      <c r="E57" s="165">
        <f>E49/E48*100-100</f>
        <v>-17.926387039211747</v>
      </c>
      <c r="F57" s="165">
        <f>F49/F48*100-100</f>
        <v>-5.4212173333207119</v>
      </c>
      <c r="G57" s="165">
        <f t="shared" si="15"/>
        <v>13.381299953677257</v>
      </c>
      <c r="H57" s="165">
        <f t="shared" si="15"/>
        <v>-0.24473919355703799</v>
      </c>
      <c r="I57" s="165">
        <f t="shared" si="16"/>
        <v>-0.48896636137480698</v>
      </c>
      <c r="J57" s="165">
        <f t="shared" si="16"/>
        <v>2.3531530919724872</v>
      </c>
      <c r="K57" s="165">
        <f t="shared" si="15"/>
        <v>6.8438105287645925</v>
      </c>
      <c r="L57" s="165">
        <f t="shared" si="15"/>
        <v>-0.24146526640097932</v>
      </c>
      <c r="M57" s="165">
        <f t="shared" si="15"/>
        <v>-2.4973482864349421</v>
      </c>
      <c r="N57" s="165">
        <f t="shared" si="17"/>
        <v>-1.5749347584468865</v>
      </c>
      <c r="O57" s="165">
        <f t="shared" si="17"/>
        <v>-2.9558441512240279</v>
      </c>
      <c r="P57" s="165">
        <f t="shared" si="17"/>
        <v>-0.1861826003822955</v>
      </c>
      <c r="Q57" s="165">
        <f t="shared" si="17"/>
        <v>-1.1016324830377329</v>
      </c>
      <c r="R57" s="165">
        <f t="shared" si="15"/>
        <v>-1.3276822944863937</v>
      </c>
      <c r="S57" s="165">
        <f t="shared" si="15"/>
        <v>-0.62538308730545111</v>
      </c>
      <c r="T57" s="165">
        <f>T49/T48*100-100</f>
        <v>-1.6289341702111955</v>
      </c>
      <c r="U57" s="165">
        <f t="shared" si="15"/>
        <v>-0.65504565353349165</v>
      </c>
      <c r="V57" s="165">
        <f t="shared" si="15"/>
        <v>-2.9528939428010119</v>
      </c>
      <c r="W57" s="165">
        <f t="shared" si="15"/>
        <v>-0.8836015041869274</v>
      </c>
      <c r="X57" s="165">
        <f>X49/X48*100-100</f>
        <v>-0.51712374635081915</v>
      </c>
      <c r="Y57" s="165">
        <f t="shared" si="15"/>
        <v>0.3202402055120217</v>
      </c>
      <c r="Z57" s="165">
        <f t="shared" si="15"/>
        <v>-0.7616675985308774</v>
      </c>
      <c r="AA57" s="165">
        <f t="shared" si="15"/>
        <v>-2.9779420241742116</v>
      </c>
      <c r="AB57" s="160">
        <v>2013</v>
      </c>
    </row>
    <row r="58" spans="1:28" ht="12" customHeight="1">
      <c r="A58" s="160">
        <v>2014</v>
      </c>
      <c r="B58" s="165">
        <f t="shared" si="12"/>
        <v>0.28321219935676822</v>
      </c>
      <c r="C58" s="165">
        <f t="shared" si="12"/>
        <v>7.1174937737395112</v>
      </c>
      <c r="D58" s="165">
        <f t="shared" si="12"/>
        <v>1.300841768827226</v>
      </c>
      <c r="E58" s="161" t="s">
        <v>62</v>
      </c>
      <c r="F58" s="165">
        <f>F50/F49*100-100</f>
        <v>1.5248343672082285</v>
      </c>
      <c r="G58" s="161" t="s">
        <v>62</v>
      </c>
      <c r="H58" s="161" t="s">
        <v>62</v>
      </c>
      <c r="I58" s="165">
        <f t="shared" si="16"/>
        <v>7.8331287688037605</v>
      </c>
      <c r="J58" s="161" t="s">
        <v>62</v>
      </c>
      <c r="K58" s="161" t="s">
        <v>62</v>
      </c>
      <c r="L58" s="161" t="s">
        <v>62</v>
      </c>
      <c r="M58" s="161" t="s">
        <v>62</v>
      </c>
      <c r="N58" s="161" t="s">
        <v>62</v>
      </c>
      <c r="O58" s="161" t="s">
        <v>62</v>
      </c>
      <c r="P58" s="161" t="s">
        <v>62</v>
      </c>
      <c r="Q58" s="161" t="s">
        <v>62</v>
      </c>
      <c r="R58" s="161" t="s">
        <v>62</v>
      </c>
      <c r="S58" s="161" t="s">
        <v>62</v>
      </c>
      <c r="T58" s="161" t="s">
        <v>62</v>
      </c>
      <c r="U58" s="161" t="s">
        <v>62</v>
      </c>
      <c r="V58" s="161" t="s">
        <v>62</v>
      </c>
      <c r="W58" s="161" t="s">
        <v>62</v>
      </c>
      <c r="X58" s="161" t="s">
        <v>62</v>
      </c>
      <c r="Y58" s="161" t="s">
        <v>62</v>
      </c>
      <c r="Z58" s="161" t="s">
        <v>62</v>
      </c>
      <c r="AA58" s="161" t="s">
        <v>62</v>
      </c>
      <c r="AB58" s="160">
        <v>2014</v>
      </c>
    </row>
  </sheetData>
  <mergeCells count="31">
    <mergeCell ref="O1:AB1"/>
    <mergeCell ref="O6:AA6"/>
    <mergeCell ref="O24:AA24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B52:N52"/>
    <mergeCell ref="O52:AA52"/>
    <mergeCell ref="B42:N42"/>
    <mergeCell ref="O42:AA42"/>
    <mergeCell ref="B43:N43"/>
    <mergeCell ref="O43:AA43"/>
    <mergeCell ref="O33:AA33"/>
    <mergeCell ref="B24:N24"/>
    <mergeCell ref="B33:N33"/>
    <mergeCell ref="O7:AA7"/>
    <mergeCell ref="O16:AA16"/>
    <mergeCell ref="B7:N7"/>
    <mergeCell ref="B16:N16"/>
    <mergeCell ref="B6:N6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36" display="Inhaltsverzeichnis!A36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6"/>
  <sheetViews>
    <sheetView zoomScaleNormal="100" zoomScaleSheetLayoutView="12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159" customWidth="1"/>
    <col min="2" max="2" width="6.33203125" style="142" customWidth="1"/>
    <col min="3" max="3" width="6.88671875" style="142" customWidth="1"/>
    <col min="4" max="4" width="6.33203125" style="142" customWidth="1"/>
    <col min="5" max="5" width="8.44140625" style="142" customWidth="1"/>
    <col min="6" max="6" width="6.6640625" style="142" customWidth="1"/>
    <col min="7" max="14" width="6.33203125" style="142" customWidth="1"/>
    <col min="15" max="15" width="6.44140625" style="142" customWidth="1"/>
    <col min="16" max="18" width="6.33203125" style="142" customWidth="1"/>
    <col min="19" max="19" width="6.88671875" style="142" customWidth="1"/>
    <col min="20" max="20" width="6.6640625" style="142" customWidth="1"/>
    <col min="21" max="21" width="8.6640625" style="142" customWidth="1"/>
    <col min="22" max="22" width="7.21875" style="142" customWidth="1"/>
    <col min="23" max="23" width="6.5546875" style="142" customWidth="1"/>
    <col min="24" max="24" width="6.33203125" style="142" customWidth="1"/>
    <col min="25" max="25" width="6.44140625" style="142" customWidth="1"/>
    <col min="26" max="26" width="6.33203125" style="142" customWidth="1"/>
    <col min="27" max="27" width="5.77734375" style="142" customWidth="1"/>
    <col min="28" max="28" width="5.6640625" style="182" customWidth="1"/>
    <col min="29" max="16384" width="11.5546875" style="142"/>
  </cols>
  <sheetData>
    <row r="1" spans="1:28" ht="12" customHeight="1">
      <c r="A1" s="215" t="s">
        <v>343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67" t="s">
        <v>343</v>
      </c>
      <c r="P1" s="267"/>
      <c r="Q1" s="267"/>
      <c r="R1" s="267"/>
      <c r="S1" s="267"/>
      <c r="T1" s="267"/>
      <c r="U1" s="267"/>
      <c r="V1" s="267"/>
      <c r="W1" s="267"/>
      <c r="X1" s="267"/>
      <c r="Y1" s="267"/>
      <c r="Z1" s="267"/>
      <c r="AA1" s="267"/>
      <c r="AB1" s="267"/>
    </row>
    <row r="2" spans="1:28" ht="12" customHeight="1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44"/>
      <c r="O2" s="170"/>
      <c r="P2" s="144"/>
      <c r="Q2" s="144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1"/>
    </row>
    <row r="3" spans="1:28" s="156" customFormat="1" ht="12" customHeight="1">
      <c r="A3" s="249" t="s">
        <v>0</v>
      </c>
      <c r="B3" s="251" t="s">
        <v>101</v>
      </c>
      <c r="C3" s="251" t="s">
        <v>12</v>
      </c>
      <c r="D3" s="254" t="s">
        <v>54</v>
      </c>
      <c r="E3" s="255"/>
      <c r="F3" s="255"/>
      <c r="G3" s="255"/>
      <c r="H3" s="256"/>
      <c r="I3" s="251" t="s">
        <v>4</v>
      </c>
      <c r="J3" s="254" t="s">
        <v>114</v>
      </c>
      <c r="K3" s="255"/>
      <c r="L3" s="255"/>
      <c r="M3" s="256"/>
      <c r="N3" s="264" t="s">
        <v>120</v>
      </c>
      <c r="O3" s="265" t="s">
        <v>117</v>
      </c>
      <c r="P3" s="251" t="s">
        <v>119</v>
      </c>
      <c r="Q3" s="254" t="s">
        <v>115</v>
      </c>
      <c r="R3" s="255"/>
      <c r="S3" s="256"/>
      <c r="T3" s="261" t="s">
        <v>123</v>
      </c>
      <c r="U3" s="262"/>
      <c r="V3" s="262"/>
      <c r="W3" s="263"/>
      <c r="X3" s="254" t="s">
        <v>116</v>
      </c>
      <c r="Y3" s="255"/>
      <c r="Z3" s="255"/>
      <c r="AA3" s="256"/>
      <c r="AB3" s="259" t="s">
        <v>0</v>
      </c>
    </row>
    <row r="4" spans="1:28" s="156" customFormat="1" ht="79.95" customHeight="1">
      <c r="A4" s="250"/>
      <c r="B4" s="252"/>
      <c r="C4" s="253"/>
      <c r="D4" s="157" t="s">
        <v>15</v>
      </c>
      <c r="E4" s="201" t="s">
        <v>121</v>
      </c>
      <c r="F4" s="201" t="s">
        <v>34</v>
      </c>
      <c r="G4" s="201" t="s">
        <v>102</v>
      </c>
      <c r="H4" s="201" t="s">
        <v>103</v>
      </c>
      <c r="I4" s="252"/>
      <c r="J4" s="157" t="s">
        <v>15</v>
      </c>
      <c r="K4" s="157" t="s">
        <v>362</v>
      </c>
      <c r="L4" s="157" t="s">
        <v>104</v>
      </c>
      <c r="M4" s="157" t="s">
        <v>5</v>
      </c>
      <c r="N4" s="260"/>
      <c r="O4" s="266"/>
      <c r="P4" s="253"/>
      <c r="Q4" s="157" t="s">
        <v>15</v>
      </c>
      <c r="R4" s="157" t="s">
        <v>122</v>
      </c>
      <c r="S4" s="157" t="s">
        <v>105</v>
      </c>
      <c r="T4" s="157" t="s">
        <v>15</v>
      </c>
      <c r="U4" s="157" t="s">
        <v>118</v>
      </c>
      <c r="V4" s="157" t="s">
        <v>106</v>
      </c>
      <c r="W4" s="157" t="s">
        <v>107</v>
      </c>
      <c r="X4" s="157" t="s">
        <v>15</v>
      </c>
      <c r="Y4" s="157" t="s">
        <v>108</v>
      </c>
      <c r="Z4" s="157" t="s">
        <v>109</v>
      </c>
      <c r="AA4" s="157" t="s">
        <v>110</v>
      </c>
      <c r="AB4" s="260"/>
    </row>
    <row r="5" spans="1:28" s="156" customFormat="1" ht="12" customHeight="1">
      <c r="A5" s="179"/>
      <c r="B5" s="179"/>
      <c r="C5" s="202"/>
      <c r="D5" s="179"/>
      <c r="E5" s="179"/>
      <c r="F5" s="202"/>
      <c r="G5" s="202"/>
      <c r="H5" s="202"/>
      <c r="I5" s="179"/>
      <c r="J5" s="179"/>
      <c r="K5" s="202"/>
      <c r="L5" s="202"/>
      <c r="M5" s="202"/>
      <c r="N5" s="202"/>
      <c r="O5" s="177"/>
      <c r="P5" s="177"/>
      <c r="Q5" s="177"/>
      <c r="R5" s="203"/>
      <c r="S5" s="203"/>
      <c r="T5" s="177"/>
      <c r="U5" s="177"/>
      <c r="V5" s="177"/>
      <c r="W5" s="177"/>
      <c r="X5" s="177"/>
      <c r="Y5" s="203"/>
      <c r="Z5" s="203"/>
      <c r="AA5" s="177"/>
      <c r="AB5" s="185"/>
    </row>
    <row r="6" spans="1:28" ht="12" customHeight="1">
      <c r="B6" s="246" t="s">
        <v>8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  <c r="N6" s="246"/>
      <c r="O6" s="246" t="s">
        <v>8</v>
      </c>
      <c r="P6" s="246"/>
      <c r="Q6" s="246"/>
      <c r="R6" s="246"/>
      <c r="S6" s="246"/>
      <c r="T6" s="246"/>
      <c r="U6" s="246"/>
      <c r="V6" s="246"/>
      <c r="W6" s="246"/>
      <c r="X6" s="246"/>
      <c r="Y6" s="246"/>
      <c r="Z6" s="246"/>
      <c r="AA6" s="246"/>
    </row>
    <row r="7" spans="1:28" ht="12" customHeight="1">
      <c r="A7" s="160">
        <v>2008</v>
      </c>
      <c r="B7" s="192">
        <v>1645.741</v>
      </c>
      <c r="C7" s="192">
        <v>0.96399999999999997</v>
      </c>
      <c r="D7" s="192">
        <v>136.31800000000001</v>
      </c>
      <c r="E7" s="192">
        <v>7.2999999999999995E-2</v>
      </c>
      <c r="F7" s="192">
        <v>115.661</v>
      </c>
      <c r="G7" s="192">
        <v>6.7519999999999998</v>
      </c>
      <c r="H7" s="192">
        <v>13.832000000000001</v>
      </c>
      <c r="I7" s="192">
        <v>75.477999999999994</v>
      </c>
      <c r="J7" s="192">
        <v>343.53699999999998</v>
      </c>
      <c r="K7" s="192">
        <v>182.84700000000001</v>
      </c>
      <c r="L7" s="192">
        <v>76.387</v>
      </c>
      <c r="M7" s="192">
        <v>84.302999999999997</v>
      </c>
      <c r="N7" s="192">
        <v>75.662999999999997</v>
      </c>
      <c r="O7" s="192">
        <v>39.670999999999999</v>
      </c>
      <c r="P7" s="192">
        <v>45.981999999999999</v>
      </c>
      <c r="Q7" s="192">
        <v>272.185</v>
      </c>
      <c r="R7" s="192">
        <v>132.89400000000001</v>
      </c>
      <c r="S7" s="192">
        <v>139.291</v>
      </c>
      <c r="T7" s="192">
        <v>493.92899999999997</v>
      </c>
      <c r="U7" s="192">
        <v>154.511</v>
      </c>
      <c r="V7" s="192">
        <v>123.681</v>
      </c>
      <c r="W7" s="192">
        <v>215.73699999999999</v>
      </c>
      <c r="X7" s="192">
        <v>162.01400000000001</v>
      </c>
      <c r="Y7" s="192">
        <v>63.988</v>
      </c>
      <c r="Z7" s="192">
        <v>74.325000000000003</v>
      </c>
      <c r="AA7" s="192">
        <v>23.701000000000001</v>
      </c>
      <c r="AB7" s="160">
        <v>2008</v>
      </c>
    </row>
    <row r="8" spans="1:28" ht="12" customHeight="1">
      <c r="A8" s="160">
        <v>2009</v>
      </c>
      <c r="B8" s="192">
        <v>1671.528</v>
      </c>
      <c r="C8" s="192">
        <v>0.64300000000000002</v>
      </c>
      <c r="D8" s="192">
        <v>135.74100000000001</v>
      </c>
      <c r="E8" s="192">
        <v>8.5999999999999993E-2</v>
      </c>
      <c r="F8" s="192">
        <v>115.83499999999999</v>
      </c>
      <c r="G8" s="192">
        <v>6.3639999999999999</v>
      </c>
      <c r="H8" s="192">
        <v>13.456</v>
      </c>
      <c r="I8" s="192">
        <v>75.581000000000003</v>
      </c>
      <c r="J8" s="192">
        <v>348.68</v>
      </c>
      <c r="K8" s="192">
        <v>186.07300000000001</v>
      </c>
      <c r="L8" s="192">
        <v>75.581999999999994</v>
      </c>
      <c r="M8" s="192">
        <v>87.025000000000006</v>
      </c>
      <c r="N8" s="192">
        <v>73.875</v>
      </c>
      <c r="O8" s="192">
        <v>40.866999999999997</v>
      </c>
      <c r="P8" s="192">
        <v>44.731000000000002</v>
      </c>
      <c r="Q8" s="192">
        <v>279.75299999999999</v>
      </c>
      <c r="R8" s="192">
        <v>139.56899999999999</v>
      </c>
      <c r="S8" s="192">
        <v>140.184</v>
      </c>
      <c r="T8" s="192">
        <v>505.06599999999997</v>
      </c>
      <c r="U8" s="192">
        <v>152.81</v>
      </c>
      <c r="V8" s="192">
        <v>129.21100000000001</v>
      </c>
      <c r="W8" s="192">
        <v>223.04499999999999</v>
      </c>
      <c r="X8" s="192">
        <v>166.59100000000001</v>
      </c>
      <c r="Y8" s="192">
        <v>66.003</v>
      </c>
      <c r="Z8" s="192">
        <v>76.643000000000001</v>
      </c>
      <c r="AA8" s="192">
        <v>23.945</v>
      </c>
      <c r="AB8" s="160">
        <v>2009</v>
      </c>
    </row>
    <row r="9" spans="1:28" ht="12" customHeight="1">
      <c r="A9" s="160">
        <v>2010</v>
      </c>
      <c r="B9" s="192">
        <v>1688.992</v>
      </c>
      <c r="C9" s="192">
        <v>0.57299999999999995</v>
      </c>
      <c r="D9" s="192">
        <v>135.41399999999999</v>
      </c>
      <c r="E9" s="192">
        <v>6.0999999999999999E-2</v>
      </c>
      <c r="F9" s="192">
        <v>115.39400000000001</v>
      </c>
      <c r="G9" s="192">
        <v>6.2969999999999997</v>
      </c>
      <c r="H9" s="192">
        <v>13.662000000000001</v>
      </c>
      <c r="I9" s="192">
        <v>75.617999999999995</v>
      </c>
      <c r="J9" s="192">
        <v>352.07400000000001</v>
      </c>
      <c r="K9" s="192">
        <v>187.73</v>
      </c>
      <c r="L9" s="192">
        <v>74.849999999999994</v>
      </c>
      <c r="M9" s="192">
        <v>89.494</v>
      </c>
      <c r="N9" s="192">
        <v>74.253</v>
      </c>
      <c r="O9" s="192">
        <v>40.682000000000002</v>
      </c>
      <c r="P9" s="192">
        <v>43.558</v>
      </c>
      <c r="Q9" s="192">
        <v>285.548</v>
      </c>
      <c r="R9" s="192">
        <v>144.03299999999999</v>
      </c>
      <c r="S9" s="192">
        <v>141.51499999999999</v>
      </c>
      <c r="T9" s="192">
        <v>511.30200000000002</v>
      </c>
      <c r="U9" s="192">
        <v>151.61000000000001</v>
      </c>
      <c r="V9" s="192">
        <v>130.14599999999999</v>
      </c>
      <c r="W9" s="192">
        <v>229.54599999999999</v>
      </c>
      <c r="X9" s="192">
        <v>169.97</v>
      </c>
      <c r="Y9" s="192">
        <v>67.527000000000001</v>
      </c>
      <c r="Z9" s="192">
        <v>80.161000000000001</v>
      </c>
      <c r="AA9" s="192">
        <v>22.282</v>
      </c>
      <c r="AB9" s="160">
        <v>2010</v>
      </c>
    </row>
    <row r="10" spans="1:28" ht="12" customHeight="1">
      <c r="A10" s="160">
        <v>2011</v>
      </c>
      <c r="B10" s="192">
        <v>1706.771</v>
      </c>
      <c r="C10" s="192">
        <v>0.627</v>
      </c>
      <c r="D10" s="192">
        <v>138.24299999999999</v>
      </c>
      <c r="E10" s="192">
        <v>5.6000000000000001E-2</v>
      </c>
      <c r="F10" s="192">
        <v>118.952</v>
      </c>
      <c r="G10" s="192">
        <v>5.74</v>
      </c>
      <c r="H10" s="192">
        <v>13.494999999999999</v>
      </c>
      <c r="I10" s="192">
        <v>77.709999999999994</v>
      </c>
      <c r="J10" s="192">
        <v>361.96600000000001</v>
      </c>
      <c r="K10" s="192">
        <v>192.21</v>
      </c>
      <c r="L10" s="192">
        <v>77.869</v>
      </c>
      <c r="M10" s="192">
        <v>91.887</v>
      </c>
      <c r="N10" s="192">
        <v>78.245000000000005</v>
      </c>
      <c r="O10" s="192">
        <v>40.430999999999997</v>
      </c>
      <c r="P10" s="192">
        <v>43.161000000000001</v>
      </c>
      <c r="Q10" s="192">
        <v>287.488</v>
      </c>
      <c r="R10" s="192">
        <v>142.71</v>
      </c>
      <c r="S10" s="192">
        <v>144.77799999999999</v>
      </c>
      <c r="T10" s="192">
        <v>507.601</v>
      </c>
      <c r="U10" s="192">
        <v>146.98400000000001</v>
      </c>
      <c r="V10" s="192">
        <v>129.03100000000001</v>
      </c>
      <c r="W10" s="192">
        <v>231.58600000000001</v>
      </c>
      <c r="X10" s="192">
        <v>171.29900000000001</v>
      </c>
      <c r="Y10" s="192">
        <v>68.373000000000005</v>
      </c>
      <c r="Z10" s="192">
        <v>79.712999999999994</v>
      </c>
      <c r="AA10" s="192">
        <v>23.213000000000001</v>
      </c>
      <c r="AB10" s="160">
        <v>2011</v>
      </c>
    </row>
    <row r="11" spans="1:28" ht="12" customHeight="1">
      <c r="A11" s="160">
        <v>2012</v>
      </c>
      <c r="B11" s="192">
        <v>1745.153</v>
      </c>
      <c r="C11" s="192">
        <v>0.57699999999999996</v>
      </c>
      <c r="D11" s="192">
        <v>140.13499999999999</v>
      </c>
      <c r="E11" s="192">
        <v>7.0000000000000007E-2</v>
      </c>
      <c r="F11" s="192">
        <v>120.324</v>
      </c>
      <c r="G11" s="192">
        <v>5.9550000000000001</v>
      </c>
      <c r="H11" s="192">
        <v>13.786</v>
      </c>
      <c r="I11" s="192">
        <v>80.212000000000003</v>
      </c>
      <c r="J11" s="192">
        <v>371.42500000000001</v>
      </c>
      <c r="K11" s="192">
        <v>197.4</v>
      </c>
      <c r="L11" s="192">
        <v>78.308000000000007</v>
      </c>
      <c r="M11" s="192">
        <v>95.716999999999999</v>
      </c>
      <c r="N11" s="192">
        <v>83.253</v>
      </c>
      <c r="O11" s="192">
        <v>40.773000000000003</v>
      </c>
      <c r="P11" s="192">
        <v>42.634</v>
      </c>
      <c r="Q11" s="192">
        <v>296.17200000000003</v>
      </c>
      <c r="R11" s="192">
        <v>143.417</v>
      </c>
      <c r="S11" s="192">
        <v>152.755</v>
      </c>
      <c r="T11" s="192">
        <v>513.88699999999994</v>
      </c>
      <c r="U11" s="192">
        <v>146.79499999999999</v>
      </c>
      <c r="V11" s="192">
        <v>129.935</v>
      </c>
      <c r="W11" s="192">
        <v>237.15700000000001</v>
      </c>
      <c r="X11" s="192">
        <v>176.08500000000001</v>
      </c>
      <c r="Y11" s="192">
        <v>70.210999999999999</v>
      </c>
      <c r="Z11" s="192">
        <v>82.629000000000005</v>
      </c>
      <c r="AA11" s="192">
        <v>23.245000000000001</v>
      </c>
      <c r="AB11" s="160">
        <v>2012</v>
      </c>
    </row>
    <row r="12" spans="1:28" ht="12" customHeight="1">
      <c r="A12" s="160">
        <v>2013</v>
      </c>
      <c r="B12" s="192">
        <v>1773.7819999999999</v>
      </c>
      <c r="C12" s="192">
        <v>0.499</v>
      </c>
      <c r="D12" s="192">
        <v>138.49799999999999</v>
      </c>
      <c r="E12" s="192">
        <v>8.5000000000000006E-2</v>
      </c>
      <c r="F12" s="192">
        <v>119.41200000000001</v>
      </c>
      <c r="G12" s="192">
        <v>5.1429999999999998</v>
      </c>
      <c r="H12" s="192">
        <v>13.858000000000001</v>
      </c>
      <c r="I12" s="192">
        <v>81.453999999999994</v>
      </c>
      <c r="J12" s="192">
        <v>381.31599999999997</v>
      </c>
      <c r="K12" s="192">
        <v>204.22800000000001</v>
      </c>
      <c r="L12" s="192">
        <v>77.58</v>
      </c>
      <c r="M12" s="192">
        <v>99.507999999999996</v>
      </c>
      <c r="N12" s="192">
        <v>86.168999999999997</v>
      </c>
      <c r="O12" s="192">
        <v>40.719000000000001</v>
      </c>
      <c r="P12" s="192">
        <v>42.670999999999999</v>
      </c>
      <c r="Q12" s="192">
        <v>302.00599999999997</v>
      </c>
      <c r="R12" s="192">
        <v>145.876</v>
      </c>
      <c r="S12" s="192">
        <v>156.13</v>
      </c>
      <c r="T12" s="192">
        <v>522.94299999999998</v>
      </c>
      <c r="U12" s="192">
        <v>146.696</v>
      </c>
      <c r="V12" s="192">
        <v>132.01400000000001</v>
      </c>
      <c r="W12" s="192">
        <v>244.233</v>
      </c>
      <c r="X12" s="192">
        <v>177.50700000000001</v>
      </c>
      <c r="Y12" s="192">
        <v>68.397999999999996</v>
      </c>
      <c r="Z12" s="192">
        <v>85.119</v>
      </c>
      <c r="AA12" s="192">
        <v>23.99</v>
      </c>
      <c r="AB12" s="160">
        <v>2013</v>
      </c>
    </row>
    <row r="13" spans="1:28" ht="12" customHeight="1">
      <c r="A13" s="160">
        <v>2014</v>
      </c>
      <c r="B13" s="192">
        <v>1805.3879999999999</v>
      </c>
      <c r="C13" s="192">
        <v>0.496</v>
      </c>
      <c r="D13" s="192">
        <v>137.80199999999999</v>
      </c>
      <c r="E13" s="161" t="s">
        <v>62</v>
      </c>
      <c r="F13" s="192">
        <v>119.015</v>
      </c>
      <c r="G13" s="161" t="s">
        <v>62</v>
      </c>
      <c r="H13" s="161" t="s">
        <v>62</v>
      </c>
      <c r="I13" s="192">
        <v>82.513000000000005</v>
      </c>
      <c r="J13" s="161" t="s">
        <v>62</v>
      </c>
      <c r="K13" s="161" t="s">
        <v>62</v>
      </c>
      <c r="L13" s="161" t="s">
        <v>62</v>
      </c>
      <c r="M13" s="161" t="s">
        <v>62</v>
      </c>
      <c r="N13" s="161" t="s">
        <v>62</v>
      </c>
      <c r="O13" s="161" t="s">
        <v>62</v>
      </c>
      <c r="P13" s="161" t="s">
        <v>62</v>
      </c>
      <c r="Q13" s="161" t="s">
        <v>62</v>
      </c>
      <c r="R13" s="161" t="s">
        <v>62</v>
      </c>
      <c r="S13" s="161" t="s">
        <v>62</v>
      </c>
      <c r="T13" s="161" t="s">
        <v>62</v>
      </c>
      <c r="U13" s="161" t="s">
        <v>62</v>
      </c>
      <c r="V13" s="161" t="s">
        <v>62</v>
      </c>
      <c r="W13" s="161" t="s">
        <v>62</v>
      </c>
      <c r="X13" s="161" t="s">
        <v>62</v>
      </c>
      <c r="Y13" s="161" t="s">
        <v>62</v>
      </c>
      <c r="Z13" s="161" t="s">
        <v>62</v>
      </c>
      <c r="AA13" s="161" t="s">
        <v>62</v>
      </c>
      <c r="AB13" s="160">
        <v>2014</v>
      </c>
    </row>
    <row r="14" spans="1:28" ht="12" customHeight="1">
      <c r="A14" s="160"/>
      <c r="B14" s="192"/>
      <c r="C14" s="192"/>
      <c r="D14" s="192"/>
      <c r="E14" s="161"/>
      <c r="F14" s="192"/>
      <c r="G14" s="161"/>
      <c r="H14" s="161"/>
      <c r="I14" s="192"/>
      <c r="J14" s="161"/>
      <c r="K14" s="161"/>
      <c r="L14" s="161"/>
      <c r="M14" s="161"/>
      <c r="N14" s="161"/>
      <c r="O14" s="161"/>
      <c r="P14" s="161"/>
      <c r="Q14" s="161"/>
      <c r="R14" s="161"/>
      <c r="S14" s="161"/>
      <c r="T14" s="161"/>
      <c r="U14" s="161"/>
      <c r="V14" s="161"/>
      <c r="W14" s="161"/>
      <c r="X14" s="161"/>
      <c r="Y14" s="161"/>
      <c r="Z14" s="161"/>
      <c r="AA14" s="161"/>
      <c r="AB14" s="160"/>
    </row>
    <row r="15" spans="1:28" ht="12" customHeight="1">
      <c r="A15" s="160"/>
      <c r="B15" s="246" t="s">
        <v>3</v>
      </c>
      <c r="C15" s="246"/>
      <c r="D15" s="246"/>
      <c r="E15" s="246"/>
      <c r="F15" s="246"/>
      <c r="G15" s="246"/>
      <c r="H15" s="246"/>
      <c r="I15" s="246"/>
      <c r="J15" s="246"/>
      <c r="K15" s="246"/>
      <c r="L15" s="246"/>
      <c r="M15" s="246"/>
      <c r="N15" s="246"/>
      <c r="O15" s="246" t="s">
        <v>3</v>
      </c>
      <c r="P15" s="246"/>
      <c r="Q15" s="246"/>
      <c r="R15" s="246"/>
      <c r="S15" s="246"/>
      <c r="T15" s="246"/>
      <c r="U15" s="246"/>
      <c r="V15" s="246"/>
      <c r="W15" s="246"/>
      <c r="X15" s="246"/>
      <c r="Y15" s="246"/>
      <c r="Z15" s="246"/>
      <c r="AA15" s="246"/>
      <c r="AB15" s="160"/>
    </row>
    <row r="16" spans="1:28" ht="12" customHeight="1">
      <c r="A16" s="160">
        <v>2009</v>
      </c>
      <c r="B16" s="165">
        <f t="shared" ref="B16:D21" si="0">B8/B7*100-100</f>
        <v>1.5668929679700625</v>
      </c>
      <c r="C16" s="165">
        <f t="shared" si="0"/>
        <v>-33.298755186721991</v>
      </c>
      <c r="D16" s="165">
        <f t="shared" si="0"/>
        <v>-0.42327498936310803</v>
      </c>
      <c r="E16" s="165">
        <f>E8/E7*100-100</f>
        <v>17.808219178082197</v>
      </c>
      <c r="F16" s="165">
        <f t="shared" ref="F16:AA16" si="1">F8/F7*100-100</f>
        <v>0.15043964689911604</v>
      </c>
      <c r="G16" s="165">
        <f t="shared" si="1"/>
        <v>-5.746445497630333</v>
      </c>
      <c r="H16" s="165">
        <f t="shared" si="1"/>
        <v>-2.7183342972816718</v>
      </c>
      <c r="I16" s="165">
        <f t="shared" si="1"/>
        <v>0.13646360528896651</v>
      </c>
      <c r="J16" s="165">
        <f t="shared" si="1"/>
        <v>1.4970730954744482</v>
      </c>
      <c r="K16" s="165">
        <f t="shared" si="1"/>
        <v>1.764316614437206</v>
      </c>
      <c r="L16" s="165">
        <f t="shared" si="1"/>
        <v>-1.0538442405121344</v>
      </c>
      <c r="M16" s="165">
        <f t="shared" si="1"/>
        <v>3.2288293417790612</v>
      </c>
      <c r="N16" s="165">
        <f t="shared" si="1"/>
        <v>-2.363110106657146</v>
      </c>
      <c r="O16" s="165">
        <f t="shared" si="1"/>
        <v>3.0147967028811848</v>
      </c>
      <c r="P16" s="165">
        <f t="shared" si="1"/>
        <v>-2.7206298116654324</v>
      </c>
      <c r="Q16" s="165">
        <f t="shared" si="1"/>
        <v>2.7804618182485967</v>
      </c>
      <c r="R16" s="165">
        <f t="shared" si="1"/>
        <v>5.0228001264165414</v>
      </c>
      <c r="S16" s="165">
        <f t="shared" si="1"/>
        <v>0.64110387605805386</v>
      </c>
      <c r="T16" s="165">
        <f t="shared" si="1"/>
        <v>2.2547775085083117</v>
      </c>
      <c r="U16" s="165">
        <f t="shared" si="1"/>
        <v>-1.100892493091095</v>
      </c>
      <c r="V16" s="165">
        <f t="shared" si="1"/>
        <v>4.4711798902014266</v>
      </c>
      <c r="W16" s="165">
        <f t="shared" si="1"/>
        <v>3.3874578769520269</v>
      </c>
      <c r="X16" s="165">
        <f t="shared" si="1"/>
        <v>2.8250645005987138</v>
      </c>
      <c r="Y16" s="165">
        <f t="shared" si="1"/>
        <v>3.1490279427392522</v>
      </c>
      <c r="Z16" s="165">
        <f t="shared" si="1"/>
        <v>3.1187352842246838</v>
      </c>
      <c r="AA16" s="165">
        <f t="shared" si="1"/>
        <v>1.0294924264798908</v>
      </c>
      <c r="AB16" s="160">
        <v>2009</v>
      </c>
    </row>
    <row r="17" spans="1:28" ht="12" customHeight="1">
      <c r="A17" s="160">
        <v>2010</v>
      </c>
      <c r="B17" s="165">
        <f t="shared" ref="B17:AA17" si="2">B9/B8*100-100</f>
        <v>1.0447925490928043</v>
      </c>
      <c r="C17" s="165">
        <f t="shared" si="2"/>
        <v>-10.886469673405912</v>
      </c>
      <c r="D17" s="165">
        <f t="shared" si="2"/>
        <v>-0.24089994916791113</v>
      </c>
      <c r="E17" s="165">
        <f t="shared" si="2"/>
        <v>-29.069767441860463</v>
      </c>
      <c r="F17" s="165">
        <f t="shared" si="2"/>
        <v>-0.3807139465619116</v>
      </c>
      <c r="G17" s="165">
        <f t="shared" si="2"/>
        <v>-1.0527969830295518</v>
      </c>
      <c r="H17" s="165">
        <f t="shared" si="2"/>
        <v>1.5309155766944258</v>
      </c>
      <c r="I17" s="165">
        <f t="shared" si="2"/>
        <v>4.8954102221458129E-2</v>
      </c>
      <c r="J17" s="165">
        <f t="shared" si="2"/>
        <v>0.97338533899278445</v>
      </c>
      <c r="K17" s="165">
        <f t="shared" si="2"/>
        <v>0.89051071353713951</v>
      </c>
      <c r="L17" s="165">
        <f t="shared" si="2"/>
        <v>-0.9684845598158347</v>
      </c>
      <c r="M17" s="165">
        <f t="shared" si="2"/>
        <v>2.8371157713300761</v>
      </c>
      <c r="N17" s="165">
        <f t="shared" si="2"/>
        <v>0.51167512690355466</v>
      </c>
      <c r="O17" s="165">
        <f t="shared" si="2"/>
        <v>-0.45268798786305808</v>
      </c>
      <c r="P17" s="165">
        <f t="shared" si="2"/>
        <v>-2.6223424470724979</v>
      </c>
      <c r="Q17" s="165">
        <f t="shared" si="2"/>
        <v>2.0714701897745584</v>
      </c>
      <c r="R17" s="165">
        <f t="shared" si="2"/>
        <v>3.1984179868022267</v>
      </c>
      <c r="S17" s="165">
        <f t="shared" si="2"/>
        <v>0.94946641556809652</v>
      </c>
      <c r="T17" s="165">
        <f t="shared" si="2"/>
        <v>1.2346901197071389</v>
      </c>
      <c r="U17" s="165">
        <f t="shared" si="2"/>
        <v>-0.78528892088213809</v>
      </c>
      <c r="V17" s="165">
        <f t="shared" si="2"/>
        <v>0.72362260179083648</v>
      </c>
      <c r="W17" s="165">
        <f t="shared" si="2"/>
        <v>2.9146584769889472</v>
      </c>
      <c r="X17" s="165">
        <f t="shared" si="2"/>
        <v>2.028320857669371</v>
      </c>
      <c r="Y17" s="165">
        <f t="shared" si="2"/>
        <v>2.3089859551838572</v>
      </c>
      <c r="Z17" s="165">
        <f t="shared" si="2"/>
        <v>4.5901125999765213</v>
      </c>
      <c r="AA17" s="165">
        <f t="shared" si="2"/>
        <v>-6.9450824806849027</v>
      </c>
      <c r="AB17" s="160">
        <v>2010</v>
      </c>
    </row>
    <row r="18" spans="1:28" ht="12" customHeight="1">
      <c r="A18" s="160">
        <v>2011</v>
      </c>
      <c r="B18" s="165">
        <f t="shared" ref="B18:AA18" si="3">B10/B9*100-100</f>
        <v>1.0526396809458021</v>
      </c>
      <c r="C18" s="165">
        <f t="shared" si="3"/>
        <v>9.424083769633512</v>
      </c>
      <c r="D18" s="165">
        <f t="shared" si="3"/>
        <v>2.0891488324693057</v>
      </c>
      <c r="E18" s="165">
        <f t="shared" si="3"/>
        <v>-8.1967213114754145</v>
      </c>
      <c r="F18" s="165">
        <f t="shared" si="3"/>
        <v>3.0833492209300317</v>
      </c>
      <c r="G18" s="165">
        <f t="shared" si="3"/>
        <v>-8.8454819755439047</v>
      </c>
      <c r="H18" s="165">
        <f t="shared" si="3"/>
        <v>-1.2223686136729697</v>
      </c>
      <c r="I18" s="165">
        <f t="shared" si="3"/>
        <v>2.7665370678938928</v>
      </c>
      <c r="J18" s="165">
        <f t="shared" si="3"/>
        <v>2.809636610485299</v>
      </c>
      <c r="K18" s="165">
        <f t="shared" si="3"/>
        <v>2.3864060086294216</v>
      </c>
      <c r="L18" s="165">
        <f t="shared" si="3"/>
        <v>4.0334001336005372</v>
      </c>
      <c r="M18" s="165">
        <f t="shared" si="3"/>
        <v>2.6739222741189366</v>
      </c>
      <c r="N18" s="165">
        <f t="shared" si="3"/>
        <v>5.3762137556731915</v>
      </c>
      <c r="O18" s="165">
        <f t="shared" si="3"/>
        <v>-0.61698048276880968</v>
      </c>
      <c r="P18" s="165">
        <f t="shared" si="3"/>
        <v>-0.91142844024059855</v>
      </c>
      <c r="Q18" s="165">
        <f t="shared" si="3"/>
        <v>0.67939540812753307</v>
      </c>
      <c r="R18" s="165">
        <f t="shared" si="3"/>
        <v>-0.91853950136425055</v>
      </c>
      <c r="S18" s="165">
        <f t="shared" si="3"/>
        <v>2.3057626400028397</v>
      </c>
      <c r="T18" s="165">
        <f t="shared" si="3"/>
        <v>-0.72383835776118133</v>
      </c>
      <c r="U18" s="165">
        <f t="shared" si="3"/>
        <v>-3.0512499175516155</v>
      </c>
      <c r="V18" s="165">
        <f t="shared" si="3"/>
        <v>-0.85673013384965202</v>
      </c>
      <c r="W18" s="165">
        <f t="shared" si="3"/>
        <v>0.88871075949919032</v>
      </c>
      <c r="X18" s="165">
        <f t="shared" si="3"/>
        <v>0.78190268870976354</v>
      </c>
      <c r="Y18" s="165">
        <f t="shared" si="3"/>
        <v>1.252832200453156</v>
      </c>
      <c r="Z18" s="165">
        <f t="shared" si="3"/>
        <v>-0.55887526353215833</v>
      </c>
      <c r="AA18" s="165">
        <f t="shared" si="3"/>
        <v>4.1782604793106657</v>
      </c>
      <c r="AB18" s="160">
        <v>2011</v>
      </c>
    </row>
    <row r="19" spans="1:28" ht="12" customHeight="1">
      <c r="A19" s="160">
        <v>2012</v>
      </c>
      <c r="B19" s="165">
        <f t="shared" ref="B19:AA19" si="4">B11/B10*100-100</f>
        <v>2.2488078365521886</v>
      </c>
      <c r="C19" s="165">
        <f t="shared" si="4"/>
        <v>-7.9744816586921843</v>
      </c>
      <c r="D19" s="165">
        <f t="shared" si="4"/>
        <v>1.3686045586395039</v>
      </c>
      <c r="E19" s="165">
        <f t="shared" si="4"/>
        <v>25</v>
      </c>
      <c r="F19" s="165">
        <f t="shared" si="4"/>
        <v>1.1534064160333628</v>
      </c>
      <c r="G19" s="165">
        <f t="shared" si="4"/>
        <v>3.7456445993031338</v>
      </c>
      <c r="H19" s="165">
        <f t="shared" si="4"/>
        <v>2.1563542052612092</v>
      </c>
      <c r="I19" s="165">
        <f t="shared" si="4"/>
        <v>3.2196628490541883</v>
      </c>
      <c r="J19" s="165">
        <f t="shared" si="4"/>
        <v>2.6132288667996448</v>
      </c>
      <c r="K19" s="165">
        <f t="shared" si="4"/>
        <v>2.7001716872171073</v>
      </c>
      <c r="L19" s="165">
        <f t="shared" si="4"/>
        <v>0.56376735286187341</v>
      </c>
      <c r="M19" s="165">
        <f t="shared" si="4"/>
        <v>4.1681630698575418</v>
      </c>
      <c r="N19" s="165">
        <f t="shared" si="4"/>
        <v>6.4004089718192887</v>
      </c>
      <c r="O19" s="165">
        <f t="shared" si="4"/>
        <v>0.84588558284485771</v>
      </c>
      <c r="P19" s="165">
        <f t="shared" si="4"/>
        <v>-1.2210097078380926</v>
      </c>
      <c r="Q19" s="165">
        <f t="shared" si="4"/>
        <v>3.0206478183437184</v>
      </c>
      <c r="R19" s="165">
        <f t="shared" si="4"/>
        <v>0.49541027258075587</v>
      </c>
      <c r="S19" s="165">
        <f t="shared" si="4"/>
        <v>5.5098150271450095</v>
      </c>
      <c r="T19" s="165">
        <f t="shared" si="4"/>
        <v>1.2383742348813058</v>
      </c>
      <c r="U19" s="165">
        <f t="shared" si="4"/>
        <v>-0.12858542426388908</v>
      </c>
      <c r="V19" s="165">
        <f t="shared" si="4"/>
        <v>0.70060683091659826</v>
      </c>
      <c r="W19" s="165">
        <f t="shared" si="4"/>
        <v>2.4055858298860784</v>
      </c>
      <c r="X19" s="165">
        <f t="shared" si="4"/>
        <v>2.7939450901639731</v>
      </c>
      <c r="Y19" s="165">
        <f t="shared" si="4"/>
        <v>2.6881956327790277</v>
      </c>
      <c r="Z19" s="165">
        <f t="shared" si="4"/>
        <v>3.6581235181212719</v>
      </c>
      <c r="AA19" s="165">
        <f t="shared" si="4"/>
        <v>0.13785378882522537</v>
      </c>
      <c r="AB19" s="160">
        <v>2012</v>
      </c>
    </row>
    <row r="20" spans="1:28" ht="12" customHeight="1">
      <c r="A20" s="160">
        <v>2013</v>
      </c>
      <c r="B20" s="165">
        <f t="shared" ref="B20:AA20" si="5">B12/B11*100-100</f>
        <v>1.6404865361375016</v>
      </c>
      <c r="C20" s="165">
        <f t="shared" si="5"/>
        <v>-13.518197573656849</v>
      </c>
      <c r="D20" s="165">
        <f t="shared" si="5"/>
        <v>-1.1681592749848306</v>
      </c>
      <c r="E20" s="165">
        <f t="shared" si="5"/>
        <v>21.428571428571416</v>
      </c>
      <c r="F20" s="165">
        <f t="shared" si="5"/>
        <v>-0.75795352548119865</v>
      </c>
      <c r="G20" s="165">
        <f t="shared" si="5"/>
        <v>-13.635600335852232</v>
      </c>
      <c r="H20" s="165">
        <f t="shared" si="5"/>
        <v>0.52226896851878735</v>
      </c>
      <c r="I20" s="165">
        <f t="shared" si="5"/>
        <v>1.5483967486161561</v>
      </c>
      <c r="J20" s="165">
        <f t="shared" si="5"/>
        <v>2.6629871441071487</v>
      </c>
      <c r="K20" s="165">
        <f t="shared" si="5"/>
        <v>3.4589665653495416</v>
      </c>
      <c r="L20" s="165">
        <f t="shared" si="5"/>
        <v>-0.92966235889055326</v>
      </c>
      <c r="M20" s="165">
        <f t="shared" si="5"/>
        <v>3.9606339521715057</v>
      </c>
      <c r="N20" s="165">
        <f t="shared" si="5"/>
        <v>3.5025764837303086</v>
      </c>
      <c r="O20" s="165">
        <f t="shared" si="5"/>
        <v>-0.13244058568170658</v>
      </c>
      <c r="P20" s="165">
        <f t="shared" si="5"/>
        <v>8.6785194914853037E-2</v>
      </c>
      <c r="Q20" s="165">
        <f t="shared" si="5"/>
        <v>1.9698013316586014</v>
      </c>
      <c r="R20" s="165">
        <f t="shared" si="5"/>
        <v>1.7145805587901037</v>
      </c>
      <c r="S20" s="165">
        <f t="shared" si="5"/>
        <v>2.2094203135740287</v>
      </c>
      <c r="T20" s="165">
        <f t="shared" si="5"/>
        <v>1.7622551261269592</v>
      </c>
      <c r="U20" s="165">
        <f t="shared" si="5"/>
        <v>-6.7440989134510687E-2</v>
      </c>
      <c r="V20" s="165">
        <f t="shared" si="5"/>
        <v>1.600030784623101</v>
      </c>
      <c r="W20" s="165">
        <f t="shared" si="5"/>
        <v>2.9836774794756167</v>
      </c>
      <c r="X20" s="165">
        <f t="shared" si="5"/>
        <v>0.80756452849475124</v>
      </c>
      <c r="Y20" s="165">
        <f t="shared" si="5"/>
        <v>-2.5822164618079881</v>
      </c>
      <c r="Z20" s="165">
        <f t="shared" si="5"/>
        <v>3.0134698471481016</v>
      </c>
      <c r="AA20" s="165">
        <f t="shared" si="5"/>
        <v>3.2049903204990073</v>
      </c>
      <c r="AB20" s="160">
        <v>2013</v>
      </c>
    </row>
    <row r="21" spans="1:28" ht="12" customHeight="1">
      <c r="A21" s="160">
        <v>2014</v>
      </c>
      <c r="B21" s="165">
        <f t="shared" si="0"/>
        <v>1.7818424135547701</v>
      </c>
      <c r="C21" s="165">
        <f t="shared" si="0"/>
        <v>-0.6012024048096265</v>
      </c>
      <c r="D21" s="165">
        <f t="shared" si="0"/>
        <v>-0.50253433262574276</v>
      </c>
      <c r="E21" s="161" t="s">
        <v>62</v>
      </c>
      <c r="F21" s="165">
        <f>F13/F12*100-100</f>
        <v>-0.33246239908886821</v>
      </c>
      <c r="G21" s="161" t="s">
        <v>62</v>
      </c>
      <c r="H21" s="161" t="s">
        <v>62</v>
      </c>
      <c r="I21" s="165">
        <f>I13/I12*100-100</f>
        <v>1.3001203133056833</v>
      </c>
      <c r="J21" s="161" t="s">
        <v>62</v>
      </c>
      <c r="K21" s="161" t="s">
        <v>62</v>
      </c>
      <c r="L21" s="161" t="s">
        <v>62</v>
      </c>
      <c r="M21" s="161" t="s">
        <v>62</v>
      </c>
      <c r="N21" s="161" t="s">
        <v>62</v>
      </c>
      <c r="O21" s="161" t="s">
        <v>62</v>
      </c>
      <c r="P21" s="161" t="s">
        <v>62</v>
      </c>
      <c r="Q21" s="161" t="s">
        <v>62</v>
      </c>
      <c r="R21" s="161" t="s">
        <v>62</v>
      </c>
      <c r="S21" s="161" t="s">
        <v>62</v>
      </c>
      <c r="T21" s="161" t="s">
        <v>62</v>
      </c>
      <c r="U21" s="161" t="s">
        <v>62</v>
      </c>
      <c r="V21" s="161" t="s">
        <v>62</v>
      </c>
      <c r="W21" s="161" t="s">
        <v>62</v>
      </c>
      <c r="X21" s="161" t="s">
        <v>62</v>
      </c>
      <c r="Y21" s="161" t="s">
        <v>62</v>
      </c>
      <c r="Z21" s="161" t="s">
        <v>62</v>
      </c>
      <c r="AA21" s="161" t="s">
        <v>62</v>
      </c>
      <c r="AB21" s="160">
        <v>2014</v>
      </c>
    </row>
    <row r="22" spans="1:28" ht="12" customHeight="1">
      <c r="A22" s="160"/>
      <c r="B22" s="165"/>
      <c r="C22" s="165"/>
      <c r="D22" s="165"/>
      <c r="E22" s="161"/>
      <c r="F22" s="165"/>
      <c r="G22" s="161"/>
      <c r="H22" s="161"/>
      <c r="I22" s="165"/>
      <c r="J22" s="161"/>
      <c r="K22" s="161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0"/>
    </row>
    <row r="23" spans="1:28" ht="12" customHeight="1">
      <c r="A23" s="160"/>
      <c r="B23" s="246" t="s">
        <v>9</v>
      </c>
      <c r="C23" s="246"/>
      <c r="D23" s="246"/>
      <c r="E23" s="246"/>
      <c r="F23" s="246"/>
      <c r="G23" s="246"/>
      <c r="H23" s="246"/>
      <c r="I23" s="246"/>
      <c r="J23" s="246"/>
      <c r="K23" s="246"/>
      <c r="L23" s="246"/>
      <c r="M23" s="246"/>
      <c r="N23" s="246"/>
      <c r="O23" s="246" t="s">
        <v>9</v>
      </c>
      <c r="P23" s="246"/>
      <c r="Q23" s="246"/>
      <c r="R23" s="246"/>
      <c r="S23" s="246"/>
      <c r="T23" s="246"/>
      <c r="U23" s="246"/>
      <c r="V23" s="246"/>
      <c r="W23" s="246"/>
      <c r="X23" s="246"/>
      <c r="Y23" s="246"/>
      <c r="Z23" s="246"/>
      <c r="AA23" s="246"/>
      <c r="AB23" s="160"/>
    </row>
    <row r="24" spans="1:28" ht="12" customHeight="1">
      <c r="A24" s="160">
        <v>2008</v>
      </c>
      <c r="B24" s="166">
        <f t="shared" ref="B24:D30" si="6">B7/$B7*100</f>
        <v>100</v>
      </c>
      <c r="C24" s="180">
        <f t="shared" si="6"/>
        <v>5.857543805495518E-2</v>
      </c>
      <c r="D24" s="180">
        <f t="shared" si="6"/>
        <v>8.2830773493520553</v>
      </c>
      <c r="E24" s="180">
        <f>E7/$B7*100</f>
        <v>4.4356918859042825E-3</v>
      </c>
      <c r="F24" s="180">
        <f t="shared" ref="F24:AA24" si="7">F7/$B7*100</f>
        <v>7.0278980714462369</v>
      </c>
      <c r="G24" s="180">
        <f t="shared" si="7"/>
        <v>0.41027111799487281</v>
      </c>
      <c r="H24" s="180">
        <f t="shared" si="7"/>
        <v>0.84047246802504172</v>
      </c>
      <c r="I24" s="180">
        <f t="shared" si="7"/>
        <v>4.5862623584148414</v>
      </c>
      <c r="J24" s="180">
        <f t="shared" si="7"/>
        <v>20.874305252163005</v>
      </c>
      <c r="K24" s="180">
        <f t="shared" si="7"/>
        <v>11.110314441944389</v>
      </c>
      <c r="L24" s="180">
        <f t="shared" si="7"/>
        <v>4.6414958368297325</v>
      </c>
      <c r="M24" s="180">
        <f t="shared" si="7"/>
        <v>5.1224949733888865</v>
      </c>
      <c r="N24" s="180">
        <f t="shared" si="7"/>
        <v>4.5975034953859693</v>
      </c>
      <c r="O24" s="180">
        <f t="shared" si="7"/>
        <v>2.4105251069275178</v>
      </c>
      <c r="P24" s="180">
        <f t="shared" si="7"/>
        <v>2.793999784899325</v>
      </c>
      <c r="Q24" s="180">
        <f t="shared" si="7"/>
        <v>16.538750629655578</v>
      </c>
      <c r="R24" s="180">
        <f t="shared" si="7"/>
        <v>8.0750251710323813</v>
      </c>
      <c r="S24" s="180">
        <f t="shared" si="7"/>
        <v>8.4637254586231983</v>
      </c>
      <c r="T24" s="180">
        <f t="shared" si="7"/>
        <v>30.012559691956387</v>
      </c>
      <c r="U24" s="180">
        <f t="shared" si="7"/>
        <v>9.3885368353829666</v>
      </c>
      <c r="V24" s="180">
        <f t="shared" si="7"/>
        <v>7.5152165498702406</v>
      </c>
      <c r="W24" s="180">
        <f t="shared" si="7"/>
        <v>13.10880630670318</v>
      </c>
      <c r="X24" s="180">
        <f t="shared" si="7"/>
        <v>9.8444408931903631</v>
      </c>
      <c r="Y24" s="180">
        <f t="shared" si="7"/>
        <v>3.8880966081540165</v>
      </c>
      <c r="Z24" s="180">
        <f t="shared" si="7"/>
        <v>4.5162027317785727</v>
      </c>
      <c r="AA24" s="180">
        <f t="shared" si="7"/>
        <v>1.4401415532577728</v>
      </c>
      <c r="AB24" s="160">
        <v>2008</v>
      </c>
    </row>
    <row r="25" spans="1:28" ht="12" customHeight="1">
      <c r="A25" s="160">
        <v>2009</v>
      </c>
      <c r="B25" s="166">
        <f t="shared" ref="B25:AA25" si="8">B8/$B8*100</f>
        <v>100</v>
      </c>
      <c r="C25" s="180">
        <f t="shared" si="8"/>
        <v>3.846779712933316E-2</v>
      </c>
      <c r="D25" s="180">
        <f t="shared" si="8"/>
        <v>8.1207733283558525</v>
      </c>
      <c r="E25" s="180">
        <f t="shared" si="8"/>
        <v>5.1449930841720865E-3</v>
      </c>
      <c r="F25" s="180">
        <f t="shared" si="8"/>
        <v>6.9298869058729489</v>
      </c>
      <c r="G25" s="180">
        <f t="shared" si="8"/>
        <v>0.38072948822873443</v>
      </c>
      <c r="H25" s="180">
        <f t="shared" si="8"/>
        <v>0.8050119411699953</v>
      </c>
      <c r="I25" s="180">
        <f t="shared" si="8"/>
        <v>4.5216711894745405</v>
      </c>
      <c r="J25" s="180">
        <f t="shared" si="8"/>
        <v>20.859955681268875</v>
      </c>
      <c r="K25" s="180">
        <f t="shared" si="8"/>
        <v>11.131910443618056</v>
      </c>
      <c r="L25" s="180">
        <f t="shared" si="8"/>
        <v>4.5217310149755194</v>
      </c>
      <c r="M25" s="180">
        <f t="shared" si="8"/>
        <v>5.2063142226753012</v>
      </c>
      <c r="N25" s="180">
        <f t="shared" si="8"/>
        <v>4.4196088848048012</v>
      </c>
      <c r="O25" s="180">
        <f t="shared" si="8"/>
        <v>2.4448887484983799</v>
      </c>
      <c r="P25" s="180">
        <f t="shared" si="8"/>
        <v>2.6760544842802516</v>
      </c>
      <c r="Q25" s="180">
        <f t="shared" si="8"/>
        <v>16.736363375306905</v>
      </c>
      <c r="R25" s="180">
        <f t="shared" si="8"/>
        <v>8.349785346102486</v>
      </c>
      <c r="S25" s="180">
        <f t="shared" si="8"/>
        <v>8.3865780292044168</v>
      </c>
      <c r="T25" s="180">
        <f t="shared" si="8"/>
        <v>30.215826477330921</v>
      </c>
      <c r="U25" s="180">
        <f t="shared" si="8"/>
        <v>9.1419348045620534</v>
      </c>
      <c r="V25" s="180">
        <f t="shared" si="8"/>
        <v>7.7301128069646463</v>
      </c>
      <c r="W25" s="180">
        <f t="shared" si="8"/>
        <v>13.34377886580422</v>
      </c>
      <c r="X25" s="180">
        <f t="shared" si="8"/>
        <v>9.966390033550141</v>
      </c>
      <c r="Y25" s="180">
        <f t="shared" si="8"/>
        <v>3.948662541100119</v>
      </c>
      <c r="Z25" s="180">
        <f t="shared" si="8"/>
        <v>4.5852058715139679</v>
      </c>
      <c r="AA25" s="180">
        <f t="shared" si="8"/>
        <v>1.4325216209360538</v>
      </c>
      <c r="AB25" s="160">
        <v>2009</v>
      </c>
    </row>
    <row r="26" spans="1:28" ht="12" customHeight="1">
      <c r="A26" s="160">
        <v>2010</v>
      </c>
      <c r="B26" s="166">
        <f t="shared" ref="B26:AA26" si="9">B9/$B9*100</f>
        <v>100</v>
      </c>
      <c r="C26" s="180">
        <f t="shared" si="9"/>
        <v>3.3925560334211173E-2</v>
      </c>
      <c r="D26" s="180">
        <f t="shared" si="9"/>
        <v>8.0174447244273495</v>
      </c>
      <c r="E26" s="180">
        <f t="shared" si="9"/>
        <v>3.6116216062598286E-3</v>
      </c>
      <c r="F26" s="180">
        <f t="shared" si="9"/>
        <v>6.8321223546351906</v>
      </c>
      <c r="G26" s="180">
        <f t="shared" si="9"/>
        <v>0.37282592220685473</v>
      </c>
      <c r="H26" s="180">
        <f t="shared" si="9"/>
        <v>0.80888482597904554</v>
      </c>
      <c r="I26" s="180">
        <f t="shared" si="9"/>
        <v>4.4771082397074702</v>
      </c>
      <c r="J26" s="180">
        <f t="shared" si="9"/>
        <v>20.845214186923325</v>
      </c>
      <c r="K26" s="180">
        <f t="shared" si="9"/>
        <v>11.114913510543566</v>
      </c>
      <c r="L26" s="180">
        <f t="shared" si="9"/>
        <v>4.4316373316155433</v>
      </c>
      <c r="M26" s="180">
        <f t="shared" si="9"/>
        <v>5.298663344764214</v>
      </c>
      <c r="N26" s="180">
        <f t="shared" si="9"/>
        <v>4.39629080540346</v>
      </c>
      <c r="O26" s="180">
        <f t="shared" si="9"/>
        <v>2.4086555768174156</v>
      </c>
      <c r="P26" s="180">
        <f t="shared" si="9"/>
        <v>2.5789346545158294</v>
      </c>
      <c r="Q26" s="180">
        <f t="shared" si="9"/>
        <v>16.906415187283301</v>
      </c>
      <c r="R26" s="180">
        <f t="shared" si="9"/>
        <v>8.5277490953183896</v>
      </c>
      <c r="S26" s="180">
        <f t="shared" si="9"/>
        <v>8.3786660919649112</v>
      </c>
      <c r="T26" s="180">
        <f t="shared" si="9"/>
        <v>30.272612303669881</v>
      </c>
      <c r="U26" s="180">
        <f t="shared" si="9"/>
        <v>8.9763598643451257</v>
      </c>
      <c r="V26" s="180">
        <f t="shared" si="9"/>
        <v>7.705542714234288</v>
      </c>
      <c r="W26" s="180">
        <f t="shared" si="9"/>
        <v>13.59070972509047</v>
      </c>
      <c r="X26" s="180">
        <f t="shared" si="9"/>
        <v>10.063398760917755</v>
      </c>
      <c r="Y26" s="180">
        <f t="shared" si="9"/>
        <v>3.9980651181296305</v>
      </c>
      <c r="Z26" s="180">
        <f t="shared" si="9"/>
        <v>4.7460852390064607</v>
      </c>
      <c r="AA26" s="180">
        <f t="shared" si="9"/>
        <v>1.3192484037816639</v>
      </c>
      <c r="AB26" s="160">
        <v>2010</v>
      </c>
    </row>
    <row r="27" spans="1:28" ht="12" customHeight="1">
      <c r="A27" s="160">
        <v>2011</v>
      </c>
      <c r="B27" s="166">
        <f t="shared" ref="B27:AA27" si="10">B10/$B10*100</f>
        <v>100</v>
      </c>
      <c r="C27" s="180">
        <f t="shared" si="10"/>
        <v>3.6736035472831448E-2</v>
      </c>
      <c r="D27" s="180">
        <f t="shared" si="10"/>
        <v>8.0996806249930433</v>
      </c>
      <c r="E27" s="180">
        <f t="shared" si="10"/>
        <v>3.2810494202209902E-3</v>
      </c>
      <c r="F27" s="180">
        <f t="shared" si="10"/>
        <v>6.9694176898951294</v>
      </c>
      <c r="G27" s="180">
        <f t="shared" si="10"/>
        <v>0.33630756557265151</v>
      </c>
      <c r="H27" s="180">
        <f t="shared" si="10"/>
        <v>0.79067432010504046</v>
      </c>
      <c r="I27" s="180">
        <f t="shared" si="10"/>
        <v>4.5530419722388062</v>
      </c>
      <c r="J27" s="180">
        <f t="shared" si="10"/>
        <v>21.207648829280554</v>
      </c>
      <c r="K27" s="180">
        <f t="shared" si="10"/>
        <v>11.261616233226368</v>
      </c>
      <c r="L27" s="180">
        <f t="shared" si="10"/>
        <v>4.5623578089855048</v>
      </c>
      <c r="M27" s="180">
        <f t="shared" si="10"/>
        <v>5.3836747870686814</v>
      </c>
      <c r="N27" s="180">
        <f t="shared" si="10"/>
        <v>4.5843877122355607</v>
      </c>
      <c r="O27" s="180">
        <f t="shared" si="10"/>
        <v>2.3688590912313368</v>
      </c>
      <c r="P27" s="180">
        <f t="shared" si="10"/>
        <v>2.5288102504671102</v>
      </c>
      <c r="Q27" s="180">
        <f t="shared" si="10"/>
        <v>16.843970280723074</v>
      </c>
      <c r="R27" s="180">
        <f t="shared" si="10"/>
        <v>8.3614029064238853</v>
      </c>
      <c r="S27" s="180">
        <f t="shared" si="10"/>
        <v>8.4825673742991885</v>
      </c>
      <c r="T27" s="180">
        <f t="shared" si="10"/>
        <v>29.740427977742769</v>
      </c>
      <c r="U27" s="180">
        <f t="shared" si="10"/>
        <v>8.611817285388609</v>
      </c>
      <c r="V27" s="180">
        <f t="shared" si="10"/>
        <v>7.5599479953666906</v>
      </c>
      <c r="W27" s="180">
        <f t="shared" si="10"/>
        <v>13.568662696987472</v>
      </c>
      <c r="X27" s="180">
        <f t="shared" si="10"/>
        <v>10.03643722561492</v>
      </c>
      <c r="Y27" s="180">
        <f t="shared" si="10"/>
        <v>4.0059855715851755</v>
      </c>
      <c r="Z27" s="180">
        <f t="shared" si="10"/>
        <v>4.6703980791799253</v>
      </c>
      <c r="AA27" s="180">
        <f t="shared" si="10"/>
        <v>1.3600535748498188</v>
      </c>
      <c r="AB27" s="160">
        <v>2011</v>
      </c>
    </row>
    <row r="28" spans="1:28" ht="12" customHeight="1">
      <c r="A28" s="160">
        <v>2012</v>
      </c>
      <c r="B28" s="166">
        <f t="shared" ref="B28:AA28" si="11">B11/$B11*100</f>
        <v>100</v>
      </c>
      <c r="C28" s="180">
        <f t="shared" si="11"/>
        <v>3.306300364495262E-2</v>
      </c>
      <c r="D28" s="180">
        <f t="shared" si="11"/>
        <v>8.0299549666991954</v>
      </c>
      <c r="E28" s="180">
        <f t="shared" si="11"/>
        <v>4.0111096276372335E-3</v>
      </c>
      <c r="F28" s="180">
        <f t="shared" si="11"/>
        <v>6.8947536405117482</v>
      </c>
      <c r="G28" s="180">
        <f t="shared" si="11"/>
        <v>0.34123082617971034</v>
      </c>
      <c r="H28" s="180">
        <f t="shared" si="11"/>
        <v>0.78995939038009833</v>
      </c>
      <c r="I28" s="180">
        <f t="shared" si="11"/>
        <v>4.5962732207433969</v>
      </c>
      <c r="J28" s="180">
        <f t="shared" si="11"/>
        <v>21.283234192073706</v>
      </c>
      <c r="K28" s="180">
        <f t="shared" si="11"/>
        <v>11.311329149936997</v>
      </c>
      <c r="L28" s="180">
        <f t="shared" si="11"/>
        <v>4.4871710388716641</v>
      </c>
      <c r="M28" s="180">
        <f t="shared" si="11"/>
        <v>5.4847340032650429</v>
      </c>
      <c r="N28" s="180">
        <f t="shared" si="11"/>
        <v>4.7705272832811794</v>
      </c>
      <c r="O28" s="180">
        <f t="shared" si="11"/>
        <v>2.3363567549664701</v>
      </c>
      <c r="P28" s="180">
        <f t="shared" si="11"/>
        <v>2.4429949694955115</v>
      </c>
      <c r="Q28" s="180">
        <f t="shared" si="11"/>
        <v>16.971119437665351</v>
      </c>
      <c r="R28" s="180">
        <f t="shared" si="11"/>
        <v>8.2180187066692731</v>
      </c>
      <c r="S28" s="180">
        <f t="shared" si="11"/>
        <v>8.7531007309960795</v>
      </c>
      <c r="T28" s="180">
        <f t="shared" si="11"/>
        <v>29.446529903108775</v>
      </c>
      <c r="U28" s="180">
        <f t="shared" si="11"/>
        <v>8.4115833969858222</v>
      </c>
      <c r="V28" s="180">
        <f t="shared" si="11"/>
        <v>7.4454789923863407</v>
      </c>
      <c r="W28" s="180">
        <f t="shared" si="11"/>
        <v>13.589467513736619</v>
      </c>
      <c r="X28" s="180">
        <f t="shared" si="11"/>
        <v>10.08994626832146</v>
      </c>
      <c r="Y28" s="180">
        <f t="shared" si="11"/>
        <v>4.0232002580862538</v>
      </c>
      <c r="Z28" s="180">
        <f t="shared" si="11"/>
        <v>4.7347711060290987</v>
      </c>
      <c r="AA28" s="180">
        <f t="shared" si="11"/>
        <v>1.3319749042061069</v>
      </c>
      <c r="AB28" s="160">
        <v>2012</v>
      </c>
    </row>
    <row r="29" spans="1:28" ht="12" customHeight="1">
      <c r="A29" s="160">
        <v>2013</v>
      </c>
      <c r="B29" s="166">
        <f t="shared" ref="B29:AA29" si="12">B12/$B12*100</f>
        <v>100</v>
      </c>
      <c r="C29" s="180">
        <f t="shared" si="12"/>
        <v>2.8131980141866363E-2</v>
      </c>
      <c r="D29" s="180">
        <f t="shared" si="12"/>
        <v>7.8080620955675499</v>
      </c>
      <c r="E29" s="180">
        <f t="shared" si="12"/>
        <v>4.7920206654481785E-3</v>
      </c>
      <c r="F29" s="180">
        <f t="shared" si="12"/>
        <v>6.7320561376764454</v>
      </c>
      <c r="G29" s="180">
        <f t="shared" si="12"/>
        <v>0.28994543861647037</v>
      </c>
      <c r="H29" s="180">
        <f t="shared" si="12"/>
        <v>0.78126849860918646</v>
      </c>
      <c r="I29" s="180">
        <f t="shared" si="12"/>
        <v>4.5921088386284215</v>
      </c>
      <c r="J29" s="180">
        <f t="shared" si="12"/>
        <v>21.497342965482794</v>
      </c>
      <c r="K29" s="180">
        <f t="shared" si="12"/>
        <v>11.513703487801772</v>
      </c>
      <c r="L29" s="180">
        <f t="shared" si="12"/>
        <v>4.3737054497114078</v>
      </c>
      <c r="M29" s="180">
        <f t="shared" si="12"/>
        <v>5.609934027969615</v>
      </c>
      <c r="N29" s="180">
        <f t="shared" si="12"/>
        <v>4.8579250437765182</v>
      </c>
      <c r="O29" s="180">
        <f t="shared" si="12"/>
        <v>2.2956034056045223</v>
      </c>
      <c r="P29" s="180">
        <f t="shared" si="12"/>
        <v>2.4056507507686966</v>
      </c>
      <c r="Q29" s="180">
        <f t="shared" si="12"/>
        <v>17.026105801051088</v>
      </c>
      <c r="R29" s="180">
        <f t="shared" si="12"/>
        <v>8.2240094893284521</v>
      </c>
      <c r="S29" s="180">
        <f t="shared" si="12"/>
        <v>8.8020963117226358</v>
      </c>
      <c r="T29" s="180">
        <f t="shared" si="12"/>
        <v>29.481807798252547</v>
      </c>
      <c r="U29" s="180">
        <f t="shared" si="12"/>
        <v>8.2702383945715994</v>
      </c>
      <c r="V29" s="180">
        <f t="shared" si="12"/>
        <v>7.4425154838644216</v>
      </c>
      <c r="W29" s="180">
        <f t="shared" si="12"/>
        <v>13.769053919816528</v>
      </c>
      <c r="X29" s="180">
        <f t="shared" si="12"/>
        <v>10.007261320725998</v>
      </c>
      <c r="Y29" s="180">
        <f t="shared" si="12"/>
        <v>3.8560544644155823</v>
      </c>
      <c r="Z29" s="180">
        <f t="shared" si="12"/>
        <v>4.7987294943798053</v>
      </c>
      <c r="AA29" s="180">
        <f t="shared" si="12"/>
        <v>1.3524773619306092</v>
      </c>
      <c r="AB29" s="160">
        <v>2013</v>
      </c>
    </row>
    <row r="30" spans="1:28" ht="12" customHeight="1">
      <c r="A30" s="160">
        <v>2014</v>
      </c>
      <c r="B30" s="166">
        <f t="shared" si="6"/>
        <v>100</v>
      </c>
      <c r="C30" s="180">
        <f t="shared" si="6"/>
        <v>2.7473318754749673E-2</v>
      </c>
      <c r="D30" s="180">
        <f t="shared" si="6"/>
        <v>7.6328190948427705</v>
      </c>
      <c r="E30" s="161" t="s">
        <v>62</v>
      </c>
      <c r="F30" s="180">
        <f>F13/$B13*100</f>
        <v>6.5922117572510732</v>
      </c>
      <c r="G30" s="161" t="s">
        <v>62</v>
      </c>
      <c r="H30" s="161" t="s">
        <v>62</v>
      </c>
      <c r="I30" s="180">
        <f>I13/$B13*100</f>
        <v>4.5703749000214922</v>
      </c>
      <c r="J30" s="161" t="s">
        <v>62</v>
      </c>
      <c r="K30" s="161" t="s">
        <v>62</v>
      </c>
      <c r="L30" s="161" t="s">
        <v>62</v>
      </c>
      <c r="M30" s="161" t="s">
        <v>62</v>
      </c>
      <c r="N30" s="161" t="s">
        <v>62</v>
      </c>
      <c r="O30" s="161" t="s">
        <v>62</v>
      </c>
      <c r="P30" s="161" t="s">
        <v>62</v>
      </c>
      <c r="Q30" s="161" t="s">
        <v>62</v>
      </c>
      <c r="R30" s="161" t="s">
        <v>62</v>
      </c>
      <c r="S30" s="161" t="s">
        <v>62</v>
      </c>
      <c r="T30" s="161" t="s">
        <v>62</v>
      </c>
      <c r="U30" s="161" t="s">
        <v>62</v>
      </c>
      <c r="V30" s="161" t="s">
        <v>62</v>
      </c>
      <c r="W30" s="161" t="s">
        <v>62</v>
      </c>
      <c r="X30" s="161" t="s">
        <v>62</v>
      </c>
      <c r="Y30" s="161" t="s">
        <v>62</v>
      </c>
      <c r="Z30" s="161" t="s">
        <v>62</v>
      </c>
      <c r="AA30" s="161" t="s">
        <v>62</v>
      </c>
      <c r="AB30" s="160">
        <v>2014</v>
      </c>
    </row>
    <row r="31" spans="1:28" ht="12" customHeight="1">
      <c r="A31" s="160"/>
      <c r="B31" s="166"/>
      <c r="C31" s="180"/>
      <c r="D31" s="180"/>
      <c r="E31" s="161"/>
      <c r="F31" s="180"/>
      <c r="G31" s="161"/>
      <c r="H31" s="161"/>
      <c r="I31" s="180"/>
      <c r="J31" s="161"/>
      <c r="K31" s="161"/>
      <c r="L31" s="161"/>
      <c r="M31" s="161"/>
      <c r="N31" s="161"/>
      <c r="O31" s="161"/>
      <c r="P31" s="161"/>
      <c r="Q31" s="161"/>
      <c r="R31" s="161"/>
      <c r="S31" s="161"/>
      <c r="T31" s="161"/>
      <c r="U31" s="161"/>
      <c r="V31" s="161"/>
      <c r="W31" s="161"/>
      <c r="X31" s="161"/>
      <c r="Y31" s="161"/>
      <c r="Z31" s="161"/>
      <c r="AA31" s="161"/>
      <c r="AB31" s="160"/>
    </row>
    <row r="32" spans="1:28" ht="12" customHeight="1">
      <c r="A32" s="160"/>
      <c r="B32" s="246" t="s">
        <v>7</v>
      </c>
      <c r="C32" s="246"/>
      <c r="D32" s="246"/>
      <c r="E32" s="246"/>
      <c r="F32" s="246"/>
      <c r="G32" s="246"/>
      <c r="H32" s="246"/>
      <c r="I32" s="246"/>
      <c r="J32" s="246"/>
      <c r="K32" s="246"/>
      <c r="L32" s="246"/>
      <c r="M32" s="246"/>
      <c r="N32" s="246"/>
      <c r="O32" s="246" t="s">
        <v>7</v>
      </c>
      <c r="P32" s="246"/>
      <c r="Q32" s="246"/>
      <c r="R32" s="246"/>
      <c r="S32" s="246"/>
      <c r="T32" s="246"/>
      <c r="U32" s="246"/>
      <c r="V32" s="246"/>
      <c r="W32" s="246"/>
      <c r="X32" s="246"/>
      <c r="Y32" s="246"/>
      <c r="Z32" s="246"/>
      <c r="AA32" s="246"/>
      <c r="AB32" s="160"/>
    </row>
    <row r="33" spans="1:28" ht="12" customHeight="1">
      <c r="A33" s="160">
        <v>2008</v>
      </c>
      <c r="B33" s="165">
        <v>4</v>
      </c>
      <c r="C33" s="180">
        <v>0.1</v>
      </c>
      <c r="D33" s="180">
        <v>1.7</v>
      </c>
      <c r="E33" s="180">
        <v>0.1</v>
      </c>
      <c r="F33" s="180">
        <v>1.6</v>
      </c>
      <c r="G33" s="180">
        <v>2.8</v>
      </c>
      <c r="H33" s="180">
        <v>5.6</v>
      </c>
      <c r="I33" s="180">
        <v>3.3</v>
      </c>
      <c r="J33" s="180">
        <v>3.6</v>
      </c>
      <c r="K33" s="180">
        <v>3.1</v>
      </c>
      <c r="L33" s="180">
        <v>3.8</v>
      </c>
      <c r="M33" s="180">
        <v>5.2</v>
      </c>
      <c r="N33" s="180">
        <v>6.3</v>
      </c>
      <c r="O33" s="180">
        <v>3.3</v>
      </c>
      <c r="P33" s="180">
        <v>9.6</v>
      </c>
      <c r="Q33" s="180">
        <v>5.4</v>
      </c>
      <c r="R33" s="180">
        <v>5.6</v>
      </c>
      <c r="S33" s="180">
        <v>5.3</v>
      </c>
      <c r="T33" s="180">
        <v>5.2</v>
      </c>
      <c r="U33" s="180">
        <v>5.7</v>
      </c>
      <c r="V33" s="180">
        <v>5.6</v>
      </c>
      <c r="W33" s="180">
        <v>4.7</v>
      </c>
      <c r="X33" s="180">
        <v>5.5</v>
      </c>
      <c r="Y33" s="180">
        <v>10.6</v>
      </c>
      <c r="Z33" s="180">
        <v>5</v>
      </c>
      <c r="AA33" s="180">
        <v>2.8</v>
      </c>
      <c r="AB33" s="160">
        <v>2008</v>
      </c>
    </row>
    <row r="34" spans="1:28" ht="12" customHeight="1">
      <c r="A34" s="160">
        <v>2009</v>
      </c>
      <c r="B34" s="165">
        <v>4.0999999999999996</v>
      </c>
      <c r="C34" s="180">
        <v>0.1</v>
      </c>
      <c r="D34" s="180">
        <v>1.7</v>
      </c>
      <c r="E34" s="180">
        <v>0.1</v>
      </c>
      <c r="F34" s="180">
        <v>1.6</v>
      </c>
      <c r="G34" s="180">
        <v>2.6</v>
      </c>
      <c r="H34" s="180">
        <v>5.5</v>
      </c>
      <c r="I34" s="180">
        <v>3.3</v>
      </c>
      <c r="J34" s="180">
        <v>3.7</v>
      </c>
      <c r="K34" s="180">
        <v>3.2</v>
      </c>
      <c r="L34" s="180">
        <v>3.8</v>
      </c>
      <c r="M34" s="180">
        <v>5.2</v>
      </c>
      <c r="N34" s="180">
        <v>6.2</v>
      </c>
      <c r="O34" s="180">
        <v>3.3</v>
      </c>
      <c r="P34" s="180">
        <v>9.6</v>
      </c>
      <c r="Q34" s="180">
        <v>5.6</v>
      </c>
      <c r="R34" s="180">
        <v>5.9</v>
      </c>
      <c r="S34" s="180">
        <v>5.4</v>
      </c>
      <c r="T34" s="180">
        <v>5.2</v>
      </c>
      <c r="U34" s="180">
        <v>5.6</v>
      </c>
      <c r="V34" s="180">
        <v>5.7</v>
      </c>
      <c r="W34" s="180">
        <v>4.7</v>
      </c>
      <c r="X34" s="180">
        <v>5.6</v>
      </c>
      <c r="Y34" s="180">
        <v>10.7</v>
      </c>
      <c r="Z34" s="180">
        <v>5.0999999999999996</v>
      </c>
      <c r="AA34" s="180">
        <v>2.8</v>
      </c>
      <c r="AB34" s="160">
        <v>2009</v>
      </c>
    </row>
    <row r="35" spans="1:28" ht="12" customHeight="1">
      <c r="A35" s="160">
        <v>2010</v>
      </c>
      <c r="B35" s="165">
        <v>4.0999999999999996</v>
      </c>
      <c r="C35" s="180">
        <v>0.1</v>
      </c>
      <c r="D35" s="180">
        <v>1.8</v>
      </c>
      <c r="E35" s="180">
        <v>0.1</v>
      </c>
      <c r="F35" s="180">
        <v>1.6</v>
      </c>
      <c r="G35" s="180">
        <v>2.5</v>
      </c>
      <c r="H35" s="180">
        <v>5.5</v>
      </c>
      <c r="I35" s="180">
        <v>3.2</v>
      </c>
      <c r="J35" s="180">
        <v>3.7</v>
      </c>
      <c r="K35" s="180">
        <v>3.2</v>
      </c>
      <c r="L35" s="180">
        <v>3.8</v>
      </c>
      <c r="M35" s="180">
        <v>5.3</v>
      </c>
      <c r="N35" s="180">
        <v>6.4</v>
      </c>
      <c r="O35" s="180">
        <v>3.4</v>
      </c>
      <c r="P35" s="180">
        <v>9.4</v>
      </c>
      <c r="Q35" s="180">
        <v>5.5</v>
      </c>
      <c r="R35" s="180">
        <v>6</v>
      </c>
      <c r="S35" s="180">
        <v>5.0999999999999996</v>
      </c>
      <c r="T35" s="180">
        <v>5.2</v>
      </c>
      <c r="U35" s="180">
        <v>5.5</v>
      </c>
      <c r="V35" s="180">
        <v>5.7</v>
      </c>
      <c r="W35" s="180">
        <v>4.7</v>
      </c>
      <c r="X35" s="180">
        <v>5.8</v>
      </c>
      <c r="Y35" s="180">
        <v>10.9</v>
      </c>
      <c r="Z35" s="180">
        <v>5.3</v>
      </c>
      <c r="AA35" s="180">
        <v>2.8</v>
      </c>
      <c r="AB35" s="160">
        <v>2010</v>
      </c>
    </row>
    <row r="36" spans="1:28" ht="12" customHeight="1">
      <c r="A36" s="160">
        <v>2011</v>
      </c>
      <c r="B36" s="165">
        <v>4.0999999999999996</v>
      </c>
      <c r="C36" s="180">
        <v>0.1</v>
      </c>
      <c r="D36" s="180">
        <v>1.8</v>
      </c>
      <c r="E36" s="180">
        <v>0.1</v>
      </c>
      <c r="F36" s="180">
        <v>1.6</v>
      </c>
      <c r="G36" s="180">
        <v>2.2999999999999998</v>
      </c>
      <c r="H36" s="180">
        <v>5.4</v>
      </c>
      <c r="I36" s="180">
        <v>3.3</v>
      </c>
      <c r="J36" s="180">
        <v>3.8</v>
      </c>
      <c r="K36" s="180">
        <v>3.3</v>
      </c>
      <c r="L36" s="180">
        <v>3.8</v>
      </c>
      <c r="M36" s="180">
        <v>5.4</v>
      </c>
      <c r="N36" s="180">
        <v>6.6</v>
      </c>
      <c r="O36" s="180">
        <v>3.4</v>
      </c>
      <c r="P36" s="180">
        <v>9.3000000000000007</v>
      </c>
      <c r="Q36" s="180">
        <v>5.4</v>
      </c>
      <c r="R36" s="180">
        <v>5.8</v>
      </c>
      <c r="S36" s="180">
        <v>5</v>
      </c>
      <c r="T36" s="180">
        <v>5.0999999999999996</v>
      </c>
      <c r="U36" s="180">
        <v>5.6</v>
      </c>
      <c r="V36" s="180">
        <v>5.6</v>
      </c>
      <c r="W36" s="180">
        <v>4.5999999999999996</v>
      </c>
      <c r="X36" s="180">
        <v>5.8</v>
      </c>
      <c r="Y36" s="180">
        <v>10.9</v>
      </c>
      <c r="Z36" s="180">
        <v>5.3</v>
      </c>
      <c r="AA36" s="180">
        <v>2.9</v>
      </c>
      <c r="AB36" s="160">
        <v>2011</v>
      </c>
    </row>
    <row r="37" spans="1:28" ht="12" customHeight="1">
      <c r="A37" s="160">
        <v>2012</v>
      </c>
      <c r="B37" s="165">
        <v>4.2</v>
      </c>
      <c r="C37" s="180">
        <v>0.1</v>
      </c>
      <c r="D37" s="180">
        <v>1.8</v>
      </c>
      <c r="E37" s="180">
        <v>0.1</v>
      </c>
      <c r="F37" s="180">
        <v>1.6</v>
      </c>
      <c r="G37" s="180">
        <v>2.4</v>
      </c>
      <c r="H37" s="180">
        <v>5.5</v>
      </c>
      <c r="I37" s="180">
        <v>3.3</v>
      </c>
      <c r="J37" s="180">
        <v>3.8</v>
      </c>
      <c r="K37" s="180">
        <v>3.3</v>
      </c>
      <c r="L37" s="180">
        <v>3.8</v>
      </c>
      <c r="M37" s="180">
        <v>5.5</v>
      </c>
      <c r="N37" s="180">
        <v>6.9</v>
      </c>
      <c r="O37" s="180">
        <v>3.4</v>
      </c>
      <c r="P37" s="180">
        <v>9.1</v>
      </c>
      <c r="Q37" s="180">
        <v>5.4</v>
      </c>
      <c r="R37" s="180">
        <v>5.7</v>
      </c>
      <c r="S37" s="180">
        <v>5.2</v>
      </c>
      <c r="T37" s="180">
        <v>5.0999999999999996</v>
      </c>
      <c r="U37" s="180">
        <v>5.7</v>
      </c>
      <c r="V37" s="180">
        <v>5.6</v>
      </c>
      <c r="W37" s="180">
        <v>4.7</v>
      </c>
      <c r="X37" s="180">
        <v>6</v>
      </c>
      <c r="Y37" s="180">
        <v>10.9</v>
      </c>
      <c r="Z37" s="180">
        <v>5.4</v>
      </c>
      <c r="AA37" s="180">
        <v>3</v>
      </c>
      <c r="AB37" s="160">
        <v>2012</v>
      </c>
    </row>
    <row r="38" spans="1:28" ht="12" customHeight="1">
      <c r="A38" s="160">
        <v>2013</v>
      </c>
      <c r="B38" s="165">
        <v>4.2</v>
      </c>
      <c r="C38" s="180">
        <v>0.1</v>
      </c>
      <c r="D38" s="180">
        <v>1.7</v>
      </c>
      <c r="E38" s="180">
        <v>0.1</v>
      </c>
      <c r="F38" s="180">
        <v>1.6</v>
      </c>
      <c r="G38" s="180">
        <v>2</v>
      </c>
      <c r="H38" s="180">
        <v>5.5</v>
      </c>
      <c r="I38" s="180">
        <v>3.4</v>
      </c>
      <c r="J38" s="180">
        <v>3.9</v>
      </c>
      <c r="K38" s="180">
        <v>3.4</v>
      </c>
      <c r="L38" s="180">
        <v>3.7</v>
      </c>
      <c r="M38" s="180">
        <v>5.6</v>
      </c>
      <c r="N38" s="180">
        <v>7.2</v>
      </c>
      <c r="O38" s="180">
        <v>3.4</v>
      </c>
      <c r="P38" s="180">
        <v>9.1999999999999993</v>
      </c>
      <c r="Q38" s="180">
        <v>5.5</v>
      </c>
      <c r="R38" s="180">
        <v>5.7</v>
      </c>
      <c r="S38" s="180">
        <v>5.3</v>
      </c>
      <c r="T38" s="180">
        <v>5.2</v>
      </c>
      <c r="U38" s="180">
        <v>5.8</v>
      </c>
      <c r="V38" s="180">
        <v>5.6</v>
      </c>
      <c r="W38" s="180">
        <v>4.7</v>
      </c>
      <c r="X38" s="180">
        <v>6</v>
      </c>
      <c r="Y38" s="180">
        <v>10.7</v>
      </c>
      <c r="Z38" s="180">
        <v>5.6</v>
      </c>
      <c r="AA38" s="180">
        <v>3</v>
      </c>
      <c r="AB38" s="160">
        <v>2013</v>
      </c>
    </row>
    <row r="39" spans="1:28" ht="12" customHeight="1">
      <c r="A39" s="160">
        <v>2014</v>
      </c>
      <c r="B39" s="165">
        <v>4.2</v>
      </c>
      <c r="C39" s="180">
        <v>0.1</v>
      </c>
      <c r="D39" s="180">
        <v>1.7</v>
      </c>
      <c r="E39" s="161" t="s">
        <v>62</v>
      </c>
      <c r="F39" s="180">
        <v>1.6</v>
      </c>
      <c r="G39" s="161" t="s">
        <v>62</v>
      </c>
      <c r="H39" s="161" t="s">
        <v>62</v>
      </c>
      <c r="I39" s="180">
        <v>3.4</v>
      </c>
      <c r="J39" s="161" t="s">
        <v>62</v>
      </c>
      <c r="K39" s="161" t="s">
        <v>62</v>
      </c>
      <c r="L39" s="161" t="s">
        <v>62</v>
      </c>
      <c r="M39" s="161" t="s">
        <v>62</v>
      </c>
      <c r="N39" s="161" t="s">
        <v>62</v>
      </c>
      <c r="O39" s="161" t="s">
        <v>62</v>
      </c>
      <c r="P39" s="161" t="s">
        <v>62</v>
      </c>
      <c r="Q39" s="161" t="s">
        <v>62</v>
      </c>
      <c r="R39" s="161" t="s">
        <v>62</v>
      </c>
      <c r="S39" s="161" t="s">
        <v>62</v>
      </c>
      <c r="T39" s="161" t="s">
        <v>62</v>
      </c>
      <c r="U39" s="161" t="s">
        <v>62</v>
      </c>
      <c r="V39" s="161" t="s">
        <v>62</v>
      </c>
      <c r="W39" s="161" t="s">
        <v>62</v>
      </c>
      <c r="X39" s="161" t="s">
        <v>62</v>
      </c>
      <c r="Y39" s="161" t="s">
        <v>62</v>
      </c>
      <c r="Z39" s="161" t="s">
        <v>62</v>
      </c>
      <c r="AA39" s="161" t="s">
        <v>62</v>
      </c>
      <c r="AB39" s="160">
        <v>2014</v>
      </c>
    </row>
    <row r="56" spans="2:2" ht="12" customHeight="1">
      <c r="B56" s="142" t="s">
        <v>349</v>
      </c>
    </row>
  </sheetData>
  <mergeCells count="23">
    <mergeCell ref="O1:AB1"/>
    <mergeCell ref="O23:AA23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  <mergeCell ref="O32:AA32"/>
    <mergeCell ref="B23:N23"/>
    <mergeCell ref="B32:N32"/>
    <mergeCell ref="O6:AA6"/>
    <mergeCell ref="O15:AA15"/>
    <mergeCell ref="B6:N6"/>
    <mergeCell ref="B15:N15"/>
  </mergeCells>
  <phoneticPr fontId="1" type="noConversion"/>
  <hyperlinks>
    <hyperlink ref="A1" location="Inhaltsverzeichnis!A30" display="5  Erwerbstätige in Berlin 1991 bis 2010 nach Wirtschaftsbereichen"/>
    <hyperlink ref="A1:N1" location="Inhaltsverzeichnis!A41" display="7  Erwerbstätige im Land Berlin 2008 bis 2012 nach Wirtschaftsbereiche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0"/>
  <sheetViews>
    <sheetView zoomScaleNormal="100" zoomScaleSheetLayoutView="12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159" customWidth="1"/>
    <col min="2" max="8" width="7.6640625" style="142" customWidth="1"/>
    <col min="9" max="9" width="9" style="142" customWidth="1"/>
    <col min="10" max="10" width="10" style="142" customWidth="1"/>
    <col min="11" max="11" width="9.6640625" style="142" customWidth="1"/>
    <col min="12" max="16384" width="11.5546875" style="142"/>
  </cols>
  <sheetData>
    <row r="1" spans="1:11" ht="12" customHeight="1">
      <c r="A1" s="248" t="s">
        <v>342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</row>
    <row r="2" spans="1:11" ht="12" customHeight="1">
      <c r="A2" s="155"/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s="156" customFormat="1" ht="12" customHeight="1">
      <c r="A3" s="249" t="s">
        <v>0</v>
      </c>
      <c r="B3" s="251" t="s">
        <v>101</v>
      </c>
      <c r="C3" s="251" t="s">
        <v>12</v>
      </c>
      <c r="D3" s="254" t="s">
        <v>13</v>
      </c>
      <c r="E3" s="255"/>
      <c r="F3" s="255"/>
      <c r="G3" s="256"/>
      <c r="H3" s="254" t="s">
        <v>14</v>
      </c>
      <c r="I3" s="255"/>
      <c r="J3" s="255"/>
      <c r="K3" s="255"/>
    </row>
    <row r="4" spans="1:11" s="156" customFormat="1" ht="96" customHeight="1">
      <c r="A4" s="250"/>
      <c r="B4" s="253"/>
      <c r="C4" s="253"/>
      <c r="D4" s="157" t="s">
        <v>15</v>
      </c>
      <c r="E4" s="157" t="s">
        <v>111</v>
      </c>
      <c r="F4" s="157" t="s">
        <v>124</v>
      </c>
      <c r="G4" s="157" t="s">
        <v>4</v>
      </c>
      <c r="H4" s="157" t="s">
        <v>15</v>
      </c>
      <c r="I4" s="157" t="s">
        <v>360</v>
      </c>
      <c r="J4" s="157" t="s">
        <v>361</v>
      </c>
      <c r="K4" s="200" t="s">
        <v>112</v>
      </c>
    </row>
    <row r="5" spans="1:11" ht="12" customHeight="1">
      <c r="A5" s="155"/>
      <c r="B5" s="144"/>
      <c r="C5" s="144"/>
      <c r="D5" s="144"/>
      <c r="E5" s="144"/>
      <c r="F5" s="144"/>
      <c r="G5" s="144"/>
      <c r="H5" s="144"/>
      <c r="I5" s="144"/>
      <c r="J5" s="144"/>
      <c r="K5" s="144"/>
    </row>
    <row r="6" spans="1:11" s="143" customFormat="1" ht="12" customHeight="1">
      <c r="A6" s="159"/>
      <c r="B6" s="246" t="s">
        <v>8</v>
      </c>
      <c r="C6" s="246"/>
      <c r="D6" s="246"/>
      <c r="E6" s="246"/>
      <c r="F6" s="246"/>
      <c r="G6" s="246"/>
      <c r="H6" s="246"/>
      <c r="I6" s="246"/>
      <c r="J6" s="246"/>
      <c r="K6" s="246"/>
    </row>
    <row r="7" spans="1:11" s="144" customFormat="1" ht="12" customHeight="1">
      <c r="A7" s="160">
        <v>2000</v>
      </c>
      <c r="B7" s="192">
        <f t="shared" ref="B7" si="0">C7+D7+H7</f>
        <v>1614.982</v>
      </c>
      <c r="C7" s="192">
        <v>1.133</v>
      </c>
      <c r="D7" s="192">
        <f t="shared" ref="D7" si="1">E7+G7</f>
        <v>287.18600000000004</v>
      </c>
      <c r="E7" s="192">
        <v>174.02</v>
      </c>
      <c r="F7" s="192">
        <v>145.036</v>
      </c>
      <c r="G7" s="192">
        <v>113.166</v>
      </c>
      <c r="H7" s="192">
        <f t="shared" ref="H7" si="2">SUM(I7:K7)</f>
        <v>1326.663</v>
      </c>
      <c r="I7" s="192">
        <v>405.24200000000002</v>
      </c>
      <c r="J7" s="192">
        <v>314.37900000000002</v>
      </c>
      <c r="K7" s="192">
        <v>607.04200000000003</v>
      </c>
    </row>
    <row r="8" spans="1:11" s="144" customFormat="1" ht="12" customHeight="1">
      <c r="A8" s="160">
        <v>2001</v>
      </c>
      <c r="B8" s="192">
        <f t="shared" ref="B8:B21" si="3">C8+D8+H8</f>
        <v>1595.6080000000002</v>
      </c>
      <c r="C8" s="192">
        <v>1.1719999999999999</v>
      </c>
      <c r="D8" s="192">
        <f t="shared" ref="D8:D21" si="4">E8+G8</f>
        <v>267.62099999999998</v>
      </c>
      <c r="E8" s="192">
        <v>169.18199999999999</v>
      </c>
      <c r="F8" s="192">
        <v>142.24600000000001</v>
      </c>
      <c r="G8" s="192">
        <v>98.438999999999993</v>
      </c>
      <c r="H8" s="192">
        <f t="shared" ref="H8:H21" si="5">SUM(I8:K8)</f>
        <v>1326.8150000000001</v>
      </c>
      <c r="I8" s="192">
        <v>403.46199999999999</v>
      </c>
      <c r="J8" s="192">
        <v>312.80799999999999</v>
      </c>
      <c r="K8" s="192">
        <v>610.54499999999996</v>
      </c>
    </row>
    <row r="9" spans="1:11" s="144" customFormat="1" ht="12" customHeight="1">
      <c r="A9" s="160">
        <v>2002</v>
      </c>
      <c r="B9" s="192">
        <f t="shared" si="3"/>
        <v>1568.624</v>
      </c>
      <c r="C9" s="192">
        <v>1.22</v>
      </c>
      <c r="D9" s="192">
        <f t="shared" si="4"/>
        <v>248.99200000000002</v>
      </c>
      <c r="E9" s="192">
        <v>158.97300000000001</v>
      </c>
      <c r="F9" s="192">
        <v>133.16</v>
      </c>
      <c r="G9" s="192">
        <v>90.019000000000005</v>
      </c>
      <c r="H9" s="192">
        <f t="shared" si="5"/>
        <v>1318.412</v>
      </c>
      <c r="I9" s="192">
        <v>395.65800000000002</v>
      </c>
      <c r="J9" s="192">
        <v>305.483</v>
      </c>
      <c r="K9" s="192">
        <v>617.27099999999996</v>
      </c>
    </row>
    <row r="10" spans="1:11" s="144" customFormat="1" ht="12" customHeight="1">
      <c r="A10" s="160">
        <v>2003</v>
      </c>
      <c r="B10" s="192">
        <f t="shared" si="3"/>
        <v>1545.7049999999999</v>
      </c>
      <c r="C10" s="192">
        <v>1.2629999999999999</v>
      </c>
      <c r="D10" s="192">
        <f t="shared" si="4"/>
        <v>232.60300000000001</v>
      </c>
      <c r="E10" s="192">
        <v>149.37299999999999</v>
      </c>
      <c r="F10" s="192">
        <v>125.60299999999999</v>
      </c>
      <c r="G10" s="192">
        <v>83.23</v>
      </c>
      <c r="H10" s="192">
        <f t="shared" si="5"/>
        <v>1311.8389999999999</v>
      </c>
      <c r="I10" s="192">
        <v>392.37299999999999</v>
      </c>
      <c r="J10" s="192">
        <v>310.56799999999998</v>
      </c>
      <c r="K10" s="192">
        <v>608.89800000000002</v>
      </c>
    </row>
    <row r="11" spans="1:11" s="144" customFormat="1" ht="12" customHeight="1">
      <c r="A11" s="160">
        <v>2004</v>
      </c>
      <c r="B11" s="192">
        <f t="shared" si="3"/>
        <v>1554.691</v>
      </c>
      <c r="C11" s="192">
        <v>1.234</v>
      </c>
      <c r="D11" s="192">
        <f t="shared" si="4"/>
        <v>224.75800000000001</v>
      </c>
      <c r="E11" s="192">
        <v>144.92400000000001</v>
      </c>
      <c r="F11" s="192">
        <v>121.837</v>
      </c>
      <c r="G11" s="192">
        <v>79.834000000000003</v>
      </c>
      <c r="H11" s="192">
        <f t="shared" si="5"/>
        <v>1328.6990000000001</v>
      </c>
      <c r="I11" s="192">
        <v>398.89100000000002</v>
      </c>
      <c r="J11" s="192">
        <v>319.33800000000002</v>
      </c>
      <c r="K11" s="192">
        <v>610.47</v>
      </c>
    </row>
    <row r="12" spans="1:11" s="144" customFormat="1" ht="12" customHeight="1">
      <c r="A12" s="160">
        <v>2005</v>
      </c>
      <c r="B12" s="192">
        <f t="shared" si="3"/>
        <v>1556.674</v>
      </c>
      <c r="C12" s="192">
        <v>1.105</v>
      </c>
      <c r="D12" s="192">
        <f t="shared" si="4"/>
        <v>215.65</v>
      </c>
      <c r="E12" s="192">
        <v>139.905</v>
      </c>
      <c r="F12" s="192">
        <v>117.52500000000001</v>
      </c>
      <c r="G12" s="192">
        <v>75.745000000000005</v>
      </c>
      <c r="H12" s="192">
        <f t="shared" si="5"/>
        <v>1339.9189999999999</v>
      </c>
      <c r="I12" s="192">
        <v>398.697</v>
      </c>
      <c r="J12" s="192">
        <v>323.72899999999998</v>
      </c>
      <c r="K12" s="192">
        <v>617.49300000000005</v>
      </c>
    </row>
    <row r="13" spans="1:11" s="144" customFormat="1" ht="12" customHeight="1">
      <c r="A13" s="160">
        <v>2006</v>
      </c>
      <c r="B13" s="192">
        <f t="shared" si="3"/>
        <v>1582.4660000000001</v>
      </c>
      <c r="C13" s="192">
        <v>1.022</v>
      </c>
      <c r="D13" s="192">
        <f t="shared" si="4"/>
        <v>209.98999999999998</v>
      </c>
      <c r="E13" s="192">
        <v>136.38999999999999</v>
      </c>
      <c r="F13" s="192">
        <v>115.008</v>
      </c>
      <c r="G13" s="192">
        <v>73.599999999999994</v>
      </c>
      <c r="H13" s="192">
        <f t="shared" si="5"/>
        <v>1371.4540000000002</v>
      </c>
      <c r="I13" s="192">
        <v>403.98099999999999</v>
      </c>
      <c r="J13" s="192">
        <v>335.03699999999998</v>
      </c>
      <c r="K13" s="192">
        <v>632.43600000000004</v>
      </c>
    </row>
    <row r="14" spans="1:11" s="144" customFormat="1" ht="12" customHeight="1">
      <c r="A14" s="160">
        <v>2007</v>
      </c>
      <c r="B14" s="192">
        <f t="shared" si="3"/>
        <v>1616.0499999999997</v>
      </c>
      <c r="C14" s="192">
        <v>1.0249999999999999</v>
      </c>
      <c r="D14" s="192">
        <f t="shared" si="4"/>
        <v>209.553</v>
      </c>
      <c r="E14" s="192">
        <v>134.673</v>
      </c>
      <c r="F14" s="192">
        <v>113.655</v>
      </c>
      <c r="G14" s="192">
        <v>74.88</v>
      </c>
      <c r="H14" s="192">
        <f t="shared" si="5"/>
        <v>1405.4719999999998</v>
      </c>
      <c r="I14" s="192">
        <v>415.19799999999998</v>
      </c>
      <c r="J14" s="192">
        <v>346.37299999999999</v>
      </c>
      <c r="K14" s="192">
        <v>643.90099999999995</v>
      </c>
    </row>
    <row r="15" spans="1:11" s="144" customFormat="1" ht="12" customHeight="1">
      <c r="A15" s="160">
        <v>2008</v>
      </c>
      <c r="B15" s="192">
        <f t="shared" si="3"/>
        <v>1645.741</v>
      </c>
      <c r="C15" s="192">
        <v>0.96399999999999997</v>
      </c>
      <c r="D15" s="192">
        <f t="shared" si="4"/>
        <v>211.79599999999999</v>
      </c>
      <c r="E15" s="192">
        <v>136.31800000000001</v>
      </c>
      <c r="F15" s="192">
        <v>115.661</v>
      </c>
      <c r="G15" s="192">
        <v>75.477999999999994</v>
      </c>
      <c r="H15" s="192">
        <f t="shared" si="5"/>
        <v>1432.981</v>
      </c>
      <c r="I15" s="192">
        <v>419.2</v>
      </c>
      <c r="J15" s="192">
        <v>357.83800000000002</v>
      </c>
      <c r="K15" s="192">
        <v>655.94299999999998</v>
      </c>
    </row>
    <row r="16" spans="1:11" s="144" customFormat="1" ht="12" customHeight="1">
      <c r="A16" s="160">
        <v>2009</v>
      </c>
      <c r="B16" s="192">
        <f t="shared" si="3"/>
        <v>1671.528</v>
      </c>
      <c r="C16" s="192">
        <v>0.64300000000000002</v>
      </c>
      <c r="D16" s="192">
        <f t="shared" si="4"/>
        <v>211.322</v>
      </c>
      <c r="E16" s="192">
        <v>135.74100000000001</v>
      </c>
      <c r="F16" s="192">
        <v>115.83499999999999</v>
      </c>
      <c r="G16" s="192">
        <v>75.581000000000003</v>
      </c>
      <c r="H16" s="192">
        <f t="shared" si="5"/>
        <v>1459.5630000000001</v>
      </c>
      <c r="I16" s="192">
        <v>422.55500000000001</v>
      </c>
      <c r="J16" s="192">
        <v>365.351</v>
      </c>
      <c r="K16" s="192">
        <v>671.65700000000004</v>
      </c>
    </row>
    <row r="17" spans="1:11" s="144" customFormat="1" ht="12" customHeight="1">
      <c r="A17" s="160">
        <v>2010</v>
      </c>
      <c r="B17" s="192">
        <f t="shared" si="3"/>
        <v>1688.9920000000002</v>
      </c>
      <c r="C17" s="192">
        <v>0.57299999999999995</v>
      </c>
      <c r="D17" s="192">
        <f t="shared" si="4"/>
        <v>211.03199999999998</v>
      </c>
      <c r="E17" s="192">
        <v>135.41399999999999</v>
      </c>
      <c r="F17" s="192">
        <v>115.39400000000001</v>
      </c>
      <c r="G17" s="192">
        <v>75.617999999999995</v>
      </c>
      <c r="H17" s="192">
        <f t="shared" si="5"/>
        <v>1477.3870000000002</v>
      </c>
      <c r="I17" s="192">
        <v>426.327</v>
      </c>
      <c r="J17" s="192">
        <v>369.78800000000001</v>
      </c>
      <c r="K17" s="192">
        <v>681.27200000000005</v>
      </c>
    </row>
    <row r="18" spans="1:11" s="144" customFormat="1" ht="12" customHeight="1">
      <c r="A18" s="160">
        <v>2011</v>
      </c>
      <c r="B18" s="192">
        <f t="shared" si="3"/>
        <v>1706.7709999999997</v>
      </c>
      <c r="C18" s="192">
        <v>0.627</v>
      </c>
      <c r="D18" s="192">
        <f t="shared" si="4"/>
        <v>215.95299999999997</v>
      </c>
      <c r="E18" s="192">
        <v>138.24299999999999</v>
      </c>
      <c r="F18" s="192">
        <v>118.952</v>
      </c>
      <c r="G18" s="192">
        <v>77.709999999999994</v>
      </c>
      <c r="H18" s="192">
        <f t="shared" si="5"/>
        <v>1490.1909999999998</v>
      </c>
      <c r="I18" s="192">
        <v>440.21100000000001</v>
      </c>
      <c r="J18" s="192">
        <v>371.08</v>
      </c>
      <c r="K18" s="192">
        <v>678.9</v>
      </c>
    </row>
    <row r="19" spans="1:11" s="144" customFormat="1" ht="12" customHeight="1">
      <c r="A19" s="160">
        <v>2012</v>
      </c>
      <c r="B19" s="192">
        <f t="shared" si="3"/>
        <v>1745.153</v>
      </c>
      <c r="C19" s="192">
        <v>0.57699999999999996</v>
      </c>
      <c r="D19" s="192">
        <f t="shared" si="4"/>
        <v>220.34699999999998</v>
      </c>
      <c r="E19" s="192">
        <v>140.13499999999999</v>
      </c>
      <c r="F19" s="192">
        <v>120.324</v>
      </c>
      <c r="G19" s="192">
        <v>80.212000000000003</v>
      </c>
      <c r="H19" s="192">
        <f t="shared" si="5"/>
        <v>1524.229</v>
      </c>
      <c r="I19" s="192">
        <v>454.678</v>
      </c>
      <c r="J19" s="192">
        <v>379.57900000000001</v>
      </c>
      <c r="K19" s="192">
        <v>689.97199999999998</v>
      </c>
    </row>
    <row r="20" spans="1:11" s="144" customFormat="1" ht="12" customHeight="1">
      <c r="A20" s="160">
        <v>2013</v>
      </c>
      <c r="B20" s="192">
        <f t="shared" si="3"/>
        <v>1773.7820000000002</v>
      </c>
      <c r="C20" s="192">
        <v>0.499</v>
      </c>
      <c r="D20" s="192">
        <f t="shared" si="4"/>
        <v>219.952</v>
      </c>
      <c r="E20" s="192">
        <v>138.49799999999999</v>
      </c>
      <c r="F20" s="192">
        <v>119.41200000000001</v>
      </c>
      <c r="G20" s="192">
        <v>81.453999999999994</v>
      </c>
      <c r="H20" s="192">
        <f t="shared" si="5"/>
        <v>1553.3310000000001</v>
      </c>
      <c r="I20" s="192">
        <v>467.48500000000001</v>
      </c>
      <c r="J20" s="192">
        <v>385.39600000000002</v>
      </c>
      <c r="K20" s="192">
        <v>700.45</v>
      </c>
    </row>
    <row r="21" spans="1:11" s="144" customFormat="1" ht="12" customHeight="1">
      <c r="A21" s="160">
        <v>2014</v>
      </c>
      <c r="B21" s="192">
        <f t="shared" si="3"/>
        <v>1805.3879999999999</v>
      </c>
      <c r="C21" s="192">
        <v>0.496</v>
      </c>
      <c r="D21" s="192">
        <f t="shared" si="4"/>
        <v>220.315</v>
      </c>
      <c r="E21" s="192">
        <v>137.80199999999999</v>
      </c>
      <c r="F21" s="192">
        <v>119.015</v>
      </c>
      <c r="G21" s="192">
        <v>82.513000000000005</v>
      </c>
      <c r="H21" s="192">
        <f t="shared" si="5"/>
        <v>1584.577</v>
      </c>
      <c r="I21" s="192">
        <v>481.58800000000002</v>
      </c>
      <c r="J21" s="192">
        <v>392.92</v>
      </c>
      <c r="K21" s="192">
        <v>710.06899999999996</v>
      </c>
    </row>
    <row r="22" spans="1:11" s="144" customFormat="1" ht="12" customHeight="1">
      <c r="A22" s="160"/>
      <c r="B22" s="192"/>
      <c r="C22" s="192"/>
      <c r="D22" s="192"/>
      <c r="E22" s="192"/>
      <c r="F22" s="192"/>
      <c r="G22" s="192"/>
      <c r="H22" s="192"/>
      <c r="I22" s="192"/>
      <c r="J22" s="192"/>
      <c r="K22" s="192"/>
    </row>
    <row r="23" spans="1:11" s="144" customFormat="1" ht="12" customHeight="1">
      <c r="A23" s="160"/>
      <c r="B23" s="247" t="s">
        <v>3</v>
      </c>
      <c r="C23" s="247"/>
      <c r="D23" s="247"/>
      <c r="E23" s="247"/>
      <c r="F23" s="247"/>
      <c r="G23" s="247"/>
      <c r="H23" s="247"/>
      <c r="I23" s="247"/>
      <c r="J23" s="247"/>
      <c r="K23" s="247"/>
    </row>
    <row r="24" spans="1:11" s="144" customFormat="1" ht="12" customHeight="1">
      <c r="A24" s="160">
        <v>2001</v>
      </c>
      <c r="B24" s="164">
        <f t="shared" ref="B24:K24" si="6">B8/B7*100-100</f>
        <v>-1.1996418535934055</v>
      </c>
      <c r="C24" s="164">
        <f t="shared" si="6"/>
        <v>3.4421888790820816</v>
      </c>
      <c r="D24" s="164">
        <f t="shared" si="6"/>
        <v>-6.812657998648973</v>
      </c>
      <c r="E24" s="164">
        <f t="shared" si="6"/>
        <v>-2.7801402137685471</v>
      </c>
      <c r="F24" s="164">
        <f t="shared" si="6"/>
        <v>-1.9236603326070707</v>
      </c>
      <c r="G24" s="164">
        <f t="shared" si="6"/>
        <v>-13.013626000742278</v>
      </c>
      <c r="H24" s="164">
        <f t="shared" si="6"/>
        <v>1.1457318098123892E-2</v>
      </c>
      <c r="I24" s="164">
        <f t="shared" si="6"/>
        <v>-0.43924371116517591</v>
      </c>
      <c r="J24" s="164">
        <f t="shared" si="6"/>
        <v>-0.4997153117733717</v>
      </c>
      <c r="K24" s="164">
        <f t="shared" si="6"/>
        <v>0.5770605658257324</v>
      </c>
    </row>
    <row r="25" spans="1:11" s="144" customFormat="1" ht="12" customHeight="1">
      <c r="A25" s="160">
        <v>2002</v>
      </c>
      <c r="B25" s="164">
        <f t="shared" ref="B25:K25" si="7">B9/B8*100-100</f>
        <v>-1.6911421852986592</v>
      </c>
      <c r="C25" s="164">
        <f t="shared" si="7"/>
        <v>4.0955631399317411</v>
      </c>
      <c r="D25" s="164">
        <f t="shared" si="7"/>
        <v>-6.9609634520459736</v>
      </c>
      <c r="E25" s="164">
        <f t="shared" si="7"/>
        <v>-6.0343298932510407</v>
      </c>
      <c r="F25" s="164">
        <f t="shared" si="7"/>
        <v>-6.3875258355243716</v>
      </c>
      <c r="G25" s="164">
        <f t="shared" si="7"/>
        <v>-8.5535204542914727</v>
      </c>
      <c r="H25" s="164">
        <f t="shared" si="7"/>
        <v>-0.6333211487660293</v>
      </c>
      <c r="I25" s="164">
        <f t="shared" si="7"/>
        <v>-1.9342589884549142</v>
      </c>
      <c r="J25" s="164">
        <f t="shared" si="7"/>
        <v>-2.3416920283368654</v>
      </c>
      <c r="K25" s="164">
        <f t="shared" si="7"/>
        <v>1.1016386998501417</v>
      </c>
    </row>
    <row r="26" spans="1:11" s="144" customFormat="1" ht="12" customHeight="1">
      <c r="A26" s="160">
        <v>2003</v>
      </c>
      <c r="B26" s="164">
        <f t="shared" ref="B26:K26" si="8">B10/B9*100-100</f>
        <v>-1.4610894643968209</v>
      </c>
      <c r="C26" s="164">
        <f t="shared" si="8"/>
        <v>3.5245901639344197</v>
      </c>
      <c r="D26" s="164">
        <f t="shared" si="8"/>
        <v>-6.5821391851947197</v>
      </c>
      <c r="E26" s="164">
        <f t="shared" si="8"/>
        <v>-6.0387612990885344</v>
      </c>
      <c r="F26" s="164">
        <f t="shared" si="8"/>
        <v>-5.6751276659657606</v>
      </c>
      <c r="G26" s="164">
        <f t="shared" si="8"/>
        <v>-7.5417411879714251</v>
      </c>
      <c r="H26" s="164">
        <f t="shared" si="8"/>
        <v>-0.49855432141092137</v>
      </c>
      <c r="I26" s="164">
        <f t="shared" si="8"/>
        <v>-0.83026249943132768</v>
      </c>
      <c r="J26" s="164">
        <f t="shared" si="8"/>
        <v>1.6645770795756079</v>
      </c>
      <c r="K26" s="164">
        <f t="shared" si="8"/>
        <v>-1.3564544584145182</v>
      </c>
    </row>
    <row r="27" spans="1:11" s="144" customFormat="1" ht="12" customHeight="1">
      <c r="A27" s="160">
        <v>2004</v>
      </c>
      <c r="B27" s="164">
        <f t="shared" ref="B27:K27" si="9">B11/B10*100-100</f>
        <v>0.58135284546534649</v>
      </c>
      <c r="C27" s="164">
        <f t="shared" si="9"/>
        <v>-2.2961203483768742</v>
      </c>
      <c r="D27" s="164">
        <f t="shared" si="9"/>
        <v>-3.372699406284525</v>
      </c>
      <c r="E27" s="164">
        <f t="shared" si="9"/>
        <v>-2.9784499206683819</v>
      </c>
      <c r="F27" s="164">
        <f t="shared" si="9"/>
        <v>-2.9983360270057204</v>
      </c>
      <c r="G27" s="164">
        <f t="shared" si="9"/>
        <v>-4.0802595218070365</v>
      </c>
      <c r="H27" s="164">
        <f t="shared" si="9"/>
        <v>1.2852186891836794</v>
      </c>
      <c r="I27" s="164">
        <f t="shared" si="9"/>
        <v>1.6611744437053488</v>
      </c>
      <c r="J27" s="164">
        <f t="shared" si="9"/>
        <v>2.8238582210659189</v>
      </c>
      <c r="K27" s="164">
        <f t="shared" si="9"/>
        <v>0.25817131933428072</v>
      </c>
    </row>
    <row r="28" spans="1:11" s="144" customFormat="1" ht="12" customHeight="1">
      <c r="A28" s="160">
        <v>2005</v>
      </c>
      <c r="B28" s="164">
        <f t="shared" ref="B28:K28" si="10">B12/B11*100-100</f>
        <v>0.12754946159718372</v>
      </c>
      <c r="C28" s="164">
        <f t="shared" si="10"/>
        <v>-10.453808752025935</v>
      </c>
      <c r="D28" s="164">
        <f t="shared" si="10"/>
        <v>-4.0523585367372874</v>
      </c>
      <c r="E28" s="164">
        <f t="shared" si="10"/>
        <v>-3.4631945019458499</v>
      </c>
      <c r="F28" s="164">
        <f t="shared" si="10"/>
        <v>-3.5391547723597938</v>
      </c>
      <c r="G28" s="164">
        <f t="shared" si="10"/>
        <v>-5.1218778966355245</v>
      </c>
      <c r="H28" s="164">
        <f t="shared" si="10"/>
        <v>0.84443504510802825</v>
      </c>
      <c r="I28" s="164">
        <f t="shared" si="10"/>
        <v>-4.863484009416652E-2</v>
      </c>
      <c r="J28" s="164">
        <f t="shared" si="10"/>
        <v>1.3750320976519959</v>
      </c>
      <c r="K28" s="164">
        <f t="shared" si="10"/>
        <v>1.1504250823136175</v>
      </c>
    </row>
    <row r="29" spans="1:11" s="144" customFormat="1" ht="12" customHeight="1">
      <c r="A29" s="160">
        <v>2006</v>
      </c>
      <c r="B29" s="164">
        <f t="shared" ref="B29:K29" si="11">B13/B12*100-100</f>
        <v>1.6568658563064673</v>
      </c>
      <c r="C29" s="164">
        <f t="shared" si="11"/>
        <v>-7.5113122171945719</v>
      </c>
      <c r="D29" s="164">
        <f t="shared" si="11"/>
        <v>-2.6246232320890357</v>
      </c>
      <c r="E29" s="164">
        <f t="shared" si="11"/>
        <v>-2.5124191415603576</v>
      </c>
      <c r="F29" s="164">
        <f t="shared" si="11"/>
        <v>-2.1416719846841232</v>
      </c>
      <c r="G29" s="164">
        <f t="shared" si="11"/>
        <v>-2.8318700904350322</v>
      </c>
      <c r="H29" s="164">
        <f t="shared" si="11"/>
        <v>2.3535004727897899</v>
      </c>
      <c r="I29" s="164">
        <f t="shared" si="11"/>
        <v>1.3253172208468982</v>
      </c>
      <c r="J29" s="164">
        <f t="shared" si="11"/>
        <v>3.4930451087174816</v>
      </c>
      <c r="K29" s="164">
        <f t="shared" si="11"/>
        <v>2.4199464609315271</v>
      </c>
    </row>
    <row r="30" spans="1:11" s="144" customFormat="1" ht="12" customHeight="1">
      <c r="A30" s="160">
        <v>2007</v>
      </c>
      <c r="B30" s="164">
        <f t="shared" ref="B30:K30" si="12">B14/B13*100-100</f>
        <v>2.122257287044377</v>
      </c>
      <c r="C30" s="164">
        <f t="shared" si="12"/>
        <v>0.29354207436398383</v>
      </c>
      <c r="D30" s="164">
        <f t="shared" si="12"/>
        <v>-0.208105147864174</v>
      </c>
      <c r="E30" s="164">
        <f t="shared" si="12"/>
        <v>-1.2588899479433877</v>
      </c>
      <c r="F30" s="164">
        <f t="shared" si="12"/>
        <v>-1.1764398998330421</v>
      </c>
      <c r="G30" s="164">
        <f t="shared" si="12"/>
        <v>1.7391304347826235</v>
      </c>
      <c r="H30" s="164">
        <f t="shared" si="12"/>
        <v>2.4804331753015134</v>
      </c>
      <c r="I30" s="164">
        <f t="shared" si="12"/>
        <v>2.7766157319279756</v>
      </c>
      <c r="J30" s="164">
        <f t="shared" si="12"/>
        <v>3.3835068962532659</v>
      </c>
      <c r="K30" s="164">
        <f t="shared" si="12"/>
        <v>1.8128316541120171</v>
      </c>
    </row>
    <row r="31" spans="1:11" s="144" customFormat="1" ht="12" customHeight="1">
      <c r="A31" s="160">
        <v>2008</v>
      </c>
      <c r="B31" s="164">
        <f t="shared" ref="B31:K31" si="13">B15/B14*100-100</f>
        <v>1.8372575105968423</v>
      </c>
      <c r="C31" s="164">
        <f t="shared" si="13"/>
        <v>-5.9512195121951095</v>
      </c>
      <c r="D31" s="164">
        <f t="shared" si="13"/>
        <v>1.0703736047682497</v>
      </c>
      <c r="E31" s="164">
        <f t="shared" si="13"/>
        <v>1.2214772077551004</v>
      </c>
      <c r="F31" s="164">
        <f t="shared" si="13"/>
        <v>1.7649905415511853</v>
      </c>
      <c r="G31" s="164">
        <f t="shared" si="13"/>
        <v>0.79861111111110006</v>
      </c>
      <c r="H31" s="164">
        <f t="shared" si="13"/>
        <v>1.9572784089615567</v>
      </c>
      <c r="I31" s="164">
        <f t="shared" si="13"/>
        <v>0.96387747532502033</v>
      </c>
      <c r="J31" s="164">
        <f t="shared" si="13"/>
        <v>3.3100155035178886</v>
      </c>
      <c r="K31" s="164">
        <f t="shared" si="13"/>
        <v>1.8701632704406563</v>
      </c>
    </row>
    <row r="32" spans="1:11" s="144" customFormat="1" ht="12" customHeight="1">
      <c r="A32" s="160">
        <v>2009</v>
      </c>
      <c r="B32" s="164">
        <f t="shared" ref="B32:K32" si="14">B16/B15*100-100</f>
        <v>1.5668929679700625</v>
      </c>
      <c r="C32" s="164">
        <f t="shared" si="14"/>
        <v>-33.298755186721991</v>
      </c>
      <c r="D32" s="164">
        <f t="shared" si="14"/>
        <v>-0.22380026062815261</v>
      </c>
      <c r="E32" s="164">
        <f t="shared" si="14"/>
        <v>-0.42327498936310803</v>
      </c>
      <c r="F32" s="164">
        <f t="shared" si="14"/>
        <v>0.15043964689911604</v>
      </c>
      <c r="G32" s="164">
        <f t="shared" si="14"/>
        <v>0.13646360528896651</v>
      </c>
      <c r="H32" s="164">
        <f t="shared" si="14"/>
        <v>1.8550141278914367</v>
      </c>
      <c r="I32" s="164">
        <f t="shared" si="14"/>
        <v>0.8003339694656546</v>
      </c>
      <c r="J32" s="164">
        <f t="shared" si="14"/>
        <v>2.0995534292053861</v>
      </c>
      <c r="K32" s="164">
        <f t="shared" si="14"/>
        <v>2.3956349865765816</v>
      </c>
    </row>
    <row r="33" spans="1:11" s="144" customFormat="1" ht="12" customHeight="1">
      <c r="A33" s="160">
        <v>2010</v>
      </c>
      <c r="B33" s="164">
        <f t="shared" ref="B33:K33" si="15">B17/B16*100-100</f>
        <v>1.0447925490928185</v>
      </c>
      <c r="C33" s="164">
        <f t="shared" si="15"/>
        <v>-10.886469673405912</v>
      </c>
      <c r="D33" s="164">
        <f t="shared" si="15"/>
        <v>-0.13723133417251177</v>
      </c>
      <c r="E33" s="164">
        <f t="shared" si="15"/>
        <v>-0.24089994916791113</v>
      </c>
      <c r="F33" s="164">
        <f t="shared" si="15"/>
        <v>-0.3807139465619116</v>
      </c>
      <c r="G33" s="164">
        <f t="shared" si="15"/>
        <v>4.8954102221458129E-2</v>
      </c>
      <c r="H33" s="164">
        <f t="shared" si="15"/>
        <v>1.2211874376097569</v>
      </c>
      <c r="I33" s="164">
        <f t="shared" si="15"/>
        <v>0.89266486019570834</v>
      </c>
      <c r="J33" s="164">
        <f t="shared" si="15"/>
        <v>1.214448571373822</v>
      </c>
      <c r="K33" s="164">
        <f t="shared" si="15"/>
        <v>1.4315342503688555</v>
      </c>
    </row>
    <row r="34" spans="1:11" s="144" customFormat="1" ht="12" customHeight="1">
      <c r="A34" s="160">
        <v>2011</v>
      </c>
      <c r="B34" s="164">
        <f t="shared" ref="B34:K34" si="16">B18/B17*100-100</f>
        <v>1.0526396809457736</v>
      </c>
      <c r="C34" s="164">
        <f t="shared" si="16"/>
        <v>9.424083769633512</v>
      </c>
      <c r="D34" s="164">
        <f t="shared" si="16"/>
        <v>2.3318738390386358</v>
      </c>
      <c r="E34" s="164">
        <f t="shared" si="16"/>
        <v>2.0891488324693057</v>
      </c>
      <c r="F34" s="164">
        <f t="shared" si="16"/>
        <v>3.0833492209300317</v>
      </c>
      <c r="G34" s="164">
        <f t="shared" si="16"/>
        <v>2.7665370678938928</v>
      </c>
      <c r="H34" s="164">
        <f t="shared" si="16"/>
        <v>0.86666526780048514</v>
      </c>
      <c r="I34" s="164">
        <f t="shared" si="16"/>
        <v>3.2566551027732231</v>
      </c>
      <c r="J34" s="164">
        <f t="shared" si="16"/>
        <v>0.34938937986088092</v>
      </c>
      <c r="K34" s="164">
        <f t="shared" si="16"/>
        <v>-0.34817224251108314</v>
      </c>
    </row>
    <row r="35" spans="1:11" s="144" customFormat="1" ht="12" customHeight="1">
      <c r="A35" s="160">
        <v>2012</v>
      </c>
      <c r="B35" s="164">
        <f t="shared" ref="B35:K37" si="17">B19/B18*100-100</f>
        <v>2.2488078365521886</v>
      </c>
      <c r="C35" s="164">
        <f t="shared" si="17"/>
        <v>-7.9744816586921843</v>
      </c>
      <c r="D35" s="164">
        <f t="shared" si="17"/>
        <v>2.0347019953415924</v>
      </c>
      <c r="E35" s="164">
        <f t="shared" si="17"/>
        <v>1.3686045586395039</v>
      </c>
      <c r="F35" s="164">
        <f t="shared" si="17"/>
        <v>1.1534064160333628</v>
      </c>
      <c r="G35" s="164">
        <f t="shared" si="17"/>
        <v>3.2196628490541883</v>
      </c>
      <c r="H35" s="164">
        <f t="shared" si="17"/>
        <v>2.2841367314659919</v>
      </c>
      <c r="I35" s="164">
        <f t="shared" si="17"/>
        <v>3.2863785775457615</v>
      </c>
      <c r="J35" s="164">
        <f t="shared" si="17"/>
        <v>2.2903417052926756</v>
      </c>
      <c r="K35" s="164">
        <f t="shared" si="17"/>
        <v>1.6308734717925972</v>
      </c>
    </row>
    <row r="36" spans="1:11" s="144" customFormat="1" ht="12" customHeight="1">
      <c r="A36" s="160">
        <v>2013</v>
      </c>
      <c r="B36" s="164">
        <f t="shared" si="17"/>
        <v>1.64048653613753</v>
      </c>
      <c r="C36" s="164">
        <f t="shared" si="17"/>
        <v>-13.518197573656849</v>
      </c>
      <c r="D36" s="164">
        <f t="shared" si="17"/>
        <v>-0.17926270836451863</v>
      </c>
      <c r="E36" s="164">
        <f t="shared" si="17"/>
        <v>-1.1681592749848306</v>
      </c>
      <c r="F36" s="164">
        <f t="shared" si="17"/>
        <v>-0.75795352548119865</v>
      </c>
      <c r="G36" s="164">
        <f t="shared" si="17"/>
        <v>1.5483967486161561</v>
      </c>
      <c r="H36" s="164">
        <f t="shared" si="17"/>
        <v>1.9092931573930372</v>
      </c>
      <c r="I36" s="164">
        <f t="shared" si="17"/>
        <v>2.8167186448431636</v>
      </c>
      <c r="J36" s="164">
        <f t="shared" si="17"/>
        <v>1.5324873083073669</v>
      </c>
      <c r="K36" s="164">
        <f t="shared" si="17"/>
        <v>1.518612349486645</v>
      </c>
    </row>
    <row r="37" spans="1:11" s="144" customFormat="1" ht="12" customHeight="1">
      <c r="A37" s="160">
        <v>2014</v>
      </c>
      <c r="B37" s="164">
        <f t="shared" si="17"/>
        <v>1.7818424135547417</v>
      </c>
      <c r="C37" s="164">
        <f t="shared" si="17"/>
        <v>-0.6012024048096265</v>
      </c>
      <c r="D37" s="164">
        <f t="shared" si="17"/>
        <v>0.1650360078562727</v>
      </c>
      <c r="E37" s="164">
        <f t="shared" si="17"/>
        <v>-0.50253433262574276</v>
      </c>
      <c r="F37" s="164">
        <f t="shared" si="17"/>
        <v>-0.33246239908886821</v>
      </c>
      <c r="G37" s="164">
        <f t="shared" si="17"/>
        <v>1.3001203133056833</v>
      </c>
      <c r="H37" s="164">
        <f t="shared" si="17"/>
        <v>2.0115480860164183</v>
      </c>
      <c r="I37" s="164">
        <f t="shared" si="17"/>
        <v>3.0167812871001161</v>
      </c>
      <c r="J37" s="164">
        <f t="shared" si="17"/>
        <v>1.9522776572668192</v>
      </c>
      <c r="K37" s="164">
        <f t="shared" si="17"/>
        <v>1.3732600471125522</v>
      </c>
    </row>
    <row r="38" spans="1:11" s="144" customFormat="1" ht="12" customHeight="1">
      <c r="A38" s="160"/>
      <c r="B38" s="164"/>
      <c r="C38" s="164"/>
      <c r="D38" s="164"/>
      <c r="E38" s="164"/>
      <c r="F38" s="164"/>
      <c r="G38" s="164"/>
      <c r="H38" s="164"/>
      <c r="I38" s="164"/>
      <c r="J38" s="164"/>
      <c r="K38" s="164"/>
    </row>
    <row r="39" spans="1:11" s="144" customFormat="1" ht="12" customHeight="1">
      <c r="A39" s="160"/>
      <c r="B39" s="247" t="s">
        <v>349</v>
      </c>
      <c r="C39" s="247"/>
      <c r="D39" s="247"/>
      <c r="E39" s="247"/>
      <c r="F39" s="247"/>
      <c r="G39" s="247"/>
      <c r="H39" s="247"/>
      <c r="I39" s="247"/>
      <c r="J39" s="247"/>
      <c r="K39" s="247"/>
    </row>
    <row r="40" spans="1:11" s="144" customFormat="1" ht="12" customHeight="1">
      <c r="A40" s="160">
        <v>2000</v>
      </c>
      <c r="B40" s="165">
        <f t="shared" ref="B40:K40" si="18">B7/B$17*100</f>
        <v>95.61809647410999</v>
      </c>
      <c r="C40" s="165">
        <f t="shared" si="18"/>
        <v>197.73123909249566</v>
      </c>
      <c r="D40" s="165">
        <f t="shared" si="18"/>
        <v>136.08647029834339</v>
      </c>
      <c r="E40" s="165">
        <f t="shared" si="18"/>
        <v>128.50960757381071</v>
      </c>
      <c r="F40" s="165">
        <f t="shared" si="18"/>
        <v>125.68764407161549</v>
      </c>
      <c r="G40" s="165">
        <f t="shared" si="18"/>
        <v>149.65484408474174</v>
      </c>
      <c r="H40" s="165">
        <f t="shared" si="18"/>
        <v>89.797933784445092</v>
      </c>
      <c r="I40" s="165">
        <f t="shared" si="18"/>
        <v>95.05426585695956</v>
      </c>
      <c r="J40" s="165">
        <f t="shared" si="18"/>
        <v>85.016009172823345</v>
      </c>
      <c r="K40" s="165">
        <f t="shared" si="18"/>
        <v>89.104205075212249</v>
      </c>
    </row>
    <row r="41" spans="1:11" s="144" customFormat="1" ht="12" customHeight="1">
      <c r="A41" s="160">
        <v>2005</v>
      </c>
      <c r="B41" s="165">
        <f t="shared" ref="B41:K41" si="19">B12/B$17*100</f>
        <v>92.165859873818221</v>
      </c>
      <c r="C41" s="165">
        <f t="shared" si="19"/>
        <v>192.84467713787086</v>
      </c>
      <c r="D41" s="165">
        <f t="shared" si="19"/>
        <v>102.18829371848821</v>
      </c>
      <c r="E41" s="165">
        <f t="shared" si="19"/>
        <v>103.31649607869203</v>
      </c>
      <c r="F41" s="165">
        <f t="shared" si="19"/>
        <v>101.84671646706067</v>
      </c>
      <c r="G41" s="165">
        <f t="shared" si="19"/>
        <v>100.16794943002989</v>
      </c>
      <c r="H41" s="165">
        <f t="shared" si="19"/>
        <v>90.695193608715911</v>
      </c>
      <c r="I41" s="165">
        <f t="shared" si="19"/>
        <v>93.519059313625448</v>
      </c>
      <c r="J41" s="165">
        <f t="shared" si="19"/>
        <v>87.544484948132435</v>
      </c>
      <c r="K41" s="165">
        <f t="shared" si="19"/>
        <v>90.63824727862</v>
      </c>
    </row>
    <row r="42" spans="1:11" s="144" customFormat="1" ht="12" customHeight="1">
      <c r="A42" s="160">
        <v>2010</v>
      </c>
      <c r="B42" s="166">
        <f t="shared" ref="B42:K42" si="20">B17/B$17*100</f>
        <v>100</v>
      </c>
      <c r="C42" s="166">
        <f t="shared" si="20"/>
        <v>100</v>
      </c>
      <c r="D42" s="166">
        <f t="shared" si="20"/>
        <v>100</v>
      </c>
      <c r="E42" s="166">
        <f t="shared" si="20"/>
        <v>100</v>
      </c>
      <c r="F42" s="166">
        <f t="shared" si="20"/>
        <v>100</v>
      </c>
      <c r="G42" s="166">
        <f t="shared" si="20"/>
        <v>100</v>
      </c>
      <c r="H42" s="166">
        <f t="shared" si="20"/>
        <v>100</v>
      </c>
      <c r="I42" s="166">
        <f t="shared" si="20"/>
        <v>100</v>
      </c>
      <c r="J42" s="166">
        <f t="shared" si="20"/>
        <v>100</v>
      </c>
      <c r="K42" s="166">
        <f t="shared" si="20"/>
        <v>100</v>
      </c>
    </row>
    <row r="43" spans="1:11" s="144" customFormat="1" ht="12" customHeight="1">
      <c r="A43" s="160">
        <v>2011</v>
      </c>
      <c r="B43" s="165">
        <f t="shared" ref="B43:K43" si="21">B18/B$17*100</f>
        <v>101.05263968094577</v>
      </c>
      <c r="C43" s="165">
        <f t="shared" si="21"/>
        <v>109.42408376963351</v>
      </c>
      <c r="D43" s="165">
        <f t="shared" si="21"/>
        <v>102.33187383903864</v>
      </c>
      <c r="E43" s="165">
        <f t="shared" si="21"/>
        <v>102.08914883246931</v>
      </c>
      <c r="F43" s="165">
        <f t="shared" si="21"/>
        <v>103.08334922093003</v>
      </c>
      <c r="G43" s="165">
        <f t="shared" si="21"/>
        <v>102.76653706789389</v>
      </c>
      <c r="H43" s="165">
        <f t="shared" si="21"/>
        <v>100.86666526780049</v>
      </c>
      <c r="I43" s="165">
        <f t="shared" si="21"/>
        <v>103.25665510277322</v>
      </c>
      <c r="J43" s="165">
        <f t="shared" si="21"/>
        <v>100.34938937986088</v>
      </c>
      <c r="K43" s="165">
        <f t="shared" si="21"/>
        <v>99.651827757488917</v>
      </c>
    </row>
    <row r="44" spans="1:11" s="144" customFormat="1" ht="12" customHeight="1">
      <c r="A44" s="160">
        <v>2012</v>
      </c>
      <c r="B44" s="165">
        <f t="shared" ref="B44:K44" si="22">B19/B$17*100</f>
        <v>103.32511936113373</v>
      </c>
      <c r="C44" s="165">
        <f t="shared" si="22"/>
        <v>100.6980802792321</v>
      </c>
      <c r="D44" s="165">
        <f t="shared" si="22"/>
        <v>104.41402251791196</v>
      </c>
      <c r="E44" s="165">
        <f t="shared" si="22"/>
        <v>103.48634557726675</v>
      </c>
      <c r="F44" s="165">
        <f t="shared" si="22"/>
        <v>104.27231918470629</v>
      </c>
      <c r="G44" s="165">
        <f t="shared" si="22"/>
        <v>106.07527308312837</v>
      </c>
      <c r="H44" s="165">
        <f t="shared" si="22"/>
        <v>103.17059781898716</v>
      </c>
      <c r="I44" s="165">
        <f t="shared" si="22"/>
        <v>106.65005969596109</v>
      </c>
      <c r="J44" s="165">
        <f t="shared" si="22"/>
        <v>102.64773329583437</v>
      </c>
      <c r="K44" s="165">
        <f t="shared" si="22"/>
        <v>101.27702298054227</v>
      </c>
    </row>
    <row r="45" spans="1:11" s="144" customFormat="1" ht="12" customHeight="1">
      <c r="A45" s="160">
        <v>2013</v>
      </c>
      <c r="B45" s="165">
        <f t="shared" ref="B45:K45" si="23">B20/B$17*100</f>
        <v>105.02015403270116</v>
      </c>
      <c r="C45" s="165">
        <f t="shared" si="23"/>
        <v>87.085514834205952</v>
      </c>
      <c r="D45" s="165">
        <f t="shared" si="23"/>
        <v>104.22684711323402</v>
      </c>
      <c r="E45" s="165">
        <f t="shared" si="23"/>
        <v>102.27746023306305</v>
      </c>
      <c r="F45" s="165">
        <f t="shared" si="23"/>
        <v>103.48198346534483</v>
      </c>
      <c r="G45" s="165">
        <f t="shared" si="23"/>
        <v>107.71773916263324</v>
      </c>
      <c r="H45" s="165">
        <f t="shared" si="23"/>
        <v>105.14042698358656</v>
      </c>
      <c r="I45" s="165">
        <f t="shared" si="23"/>
        <v>109.65409181215358</v>
      </c>
      <c r="J45" s="165">
        <f t="shared" si="23"/>
        <v>104.22079678085822</v>
      </c>
      <c r="K45" s="165">
        <f t="shared" si="23"/>
        <v>102.81502835871723</v>
      </c>
    </row>
    <row r="46" spans="1:11" s="144" customFormat="1" ht="12" customHeight="1">
      <c r="A46" s="160">
        <v>2014</v>
      </c>
      <c r="B46" s="165">
        <f t="shared" ref="B46:K46" si="24">B21/B$17*100</f>
        <v>106.89144768003635</v>
      </c>
      <c r="C46" s="165">
        <f t="shared" si="24"/>
        <v>86.561954624781862</v>
      </c>
      <c r="D46" s="165">
        <f t="shared" si="24"/>
        <v>104.39885894082414</v>
      </c>
      <c r="E46" s="165">
        <f t="shared" si="24"/>
        <v>101.76348088085427</v>
      </c>
      <c r="F46" s="165">
        <f t="shared" si="24"/>
        <v>103.13794478049118</v>
      </c>
      <c r="G46" s="165">
        <f t="shared" si="24"/>
        <v>109.11819937052026</v>
      </c>
      <c r="H46" s="165">
        <f t="shared" si="24"/>
        <v>107.2553772302044</v>
      </c>
      <c r="I46" s="165">
        <f t="shared" si="24"/>
        <v>112.96211593448223</v>
      </c>
      <c r="J46" s="165">
        <f t="shared" si="24"/>
        <v>106.25547611063637</v>
      </c>
      <c r="K46" s="165">
        <f t="shared" si="24"/>
        <v>104.22694606559493</v>
      </c>
    </row>
    <row r="47" spans="1:11" s="144" customFormat="1" ht="12" customHeight="1">
      <c r="A47" s="160"/>
      <c r="B47" s="165"/>
      <c r="C47" s="165"/>
      <c r="D47" s="165"/>
      <c r="E47" s="165"/>
      <c r="F47" s="165"/>
      <c r="G47" s="165"/>
      <c r="H47" s="165"/>
      <c r="I47" s="165"/>
      <c r="J47" s="165"/>
      <c r="K47" s="165"/>
    </row>
    <row r="48" spans="1:11" s="144" customFormat="1" ht="12" customHeight="1">
      <c r="A48" s="160"/>
      <c r="B48" s="247" t="s">
        <v>9</v>
      </c>
      <c r="C48" s="247"/>
      <c r="D48" s="247"/>
      <c r="E48" s="247"/>
      <c r="F48" s="247"/>
      <c r="G48" s="247"/>
      <c r="H48" s="247"/>
      <c r="I48" s="247"/>
      <c r="J48" s="247"/>
      <c r="K48" s="247"/>
    </row>
    <row r="49" spans="1:11" s="144" customFormat="1" ht="12" customHeight="1">
      <c r="A49" s="160">
        <v>2000</v>
      </c>
      <c r="B49" s="166">
        <f t="shared" ref="B49:K49" si="25">(B7*100)/$B7</f>
        <v>100.00000000000001</v>
      </c>
      <c r="C49" s="167">
        <f t="shared" si="25"/>
        <v>7.0155580681394589E-2</v>
      </c>
      <c r="D49" s="167">
        <f t="shared" si="25"/>
        <v>17.782613056987636</v>
      </c>
      <c r="E49" s="167">
        <f t="shared" si="25"/>
        <v>10.775352294948179</v>
      </c>
      <c r="F49" s="167">
        <f t="shared" si="25"/>
        <v>8.9806573695558214</v>
      </c>
      <c r="G49" s="167">
        <f t="shared" si="25"/>
        <v>7.0072607620394534</v>
      </c>
      <c r="H49" s="167">
        <f t="shared" si="25"/>
        <v>82.14723136233097</v>
      </c>
      <c r="I49" s="167">
        <f t="shared" si="25"/>
        <v>25.092663571482532</v>
      </c>
      <c r="J49" s="167">
        <f t="shared" si="25"/>
        <v>19.466408913535879</v>
      </c>
      <c r="K49" s="167">
        <f t="shared" si="25"/>
        <v>37.588158877312566</v>
      </c>
    </row>
    <row r="50" spans="1:11" s="144" customFormat="1" ht="12" customHeight="1">
      <c r="A50" s="160">
        <v>2005</v>
      </c>
      <c r="B50" s="166">
        <f t="shared" ref="B50:K50" si="26">(B12*100)/$B12</f>
        <v>100</v>
      </c>
      <c r="C50" s="167">
        <f t="shared" si="26"/>
        <v>7.0984676303452107E-2</v>
      </c>
      <c r="D50" s="167">
        <f t="shared" si="26"/>
        <v>13.853253796234792</v>
      </c>
      <c r="E50" s="167">
        <f t="shared" si="26"/>
        <v>8.9874308943298349</v>
      </c>
      <c r="F50" s="167">
        <f t="shared" si="26"/>
        <v>7.54975030096218</v>
      </c>
      <c r="G50" s="167">
        <f t="shared" si="26"/>
        <v>4.8658229019049593</v>
      </c>
      <c r="H50" s="167">
        <f t="shared" si="26"/>
        <v>86.075761527461751</v>
      </c>
      <c r="I50" s="167">
        <f t="shared" si="26"/>
        <v>25.612106324124383</v>
      </c>
      <c r="J50" s="167">
        <f t="shared" si="26"/>
        <v>20.796197533973071</v>
      </c>
      <c r="K50" s="167">
        <f t="shared" si="26"/>
        <v>39.667457669364303</v>
      </c>
    </row>
    <row r="51" spans="1:11" s="144" customFormat="1" ht="12" customHeight="1">
      <c r="A51" s="160">
        <v>2010</v>
      </c>
      <c r="B51" s="166">
        <f t="shared" ref="B51:K51" si="27">(B17*100)/$B17</f>
        <v>100</v>
      </c>
      <c r="C51" s="167">
        <f t="shared" si="27"/>
        <v>3.3925560334211166E-2</v>
      </c>
      <c r="D51" s="167">
        <f t="shared" si="27"/>
        <v>12.494552964134819</v>
      </c>
      <c r="E51" s="167">
        <f t="shared" si="27"/>
        <v>8.0174447244273477</v>
      </c>
      <c r="F51" s="167">
        <f t="shared" si="27"/>
        <v>6.8321223546351906</v>
      </c>
      <c r="G51" s="167">
        <f t="shared" si="27"/>
        <v>4.4771082397074693</v>
      </c>
      <c r="H51" s="167">
        <f t="shared" si="27"/>
        <v>87.471521475530963</v>
      </c>
      <c r="I51" s="167">
        <f t="shared" si="27"/>
        <v>25.241504992326778</v>
      </c>
      <c r="J51" s="167">
        <f t="shared" si="27"/>
        <v>21.894005418616548</v>
      </c>
      <c r="K51" s="167">
        <f t="shared" si="27"/>
        <v>40.336011064587638</v>
      </c>
    </row>
    <row r="52" spans="1:11" s="144" customFormat="1" ht="12" customHeight="1">
      <c r="A52" s="160">
        <v>2011</v>
      </c>
      <c r="B52" s="166">
        <f t="shared" ref="B52:K52" si="28">(B18*100)/$B18</f>
        <v>100</v>
      </c>
      <c r="C52" s="167">
        <f t="shared" si="28"/>
        <v>3.6736035472831455E-2</v>
      </c>
      <c r="D52" s="167">
        <f t="shared" si="28"/>
        <v>12.652722597231849</v>
      </c>
      <c r="E52" s="167">
        <f t="shared" si="28"/>
        <v>8.0996806249930433</v>
      </c>
      <c r="F52" s="167">
        <f t="shared" si="28"/>
        <v>6.9694176898951312</v>
      </c>
      <c r="G52" s="167">
        <f t="shared" si="28"/>
        <v>4.5530419722388062</v>
      </c>
      <c r="H52" s="167">
        <f t="shared" si="28"/>
        <v>87.310541367295315</v>
      </c>
      <c r="I52" s="167">
        <f t="shared" si="28"/>
        <v>25.792036541516119</v>
      </c>
      <c r="J52" s="167">
        <f t="shared" si="28"/>
        <v>21.741639622421523</v>
      </c>
      <c r="K52" s="167">
        <f t="shared" si="28"/>
        <v>39.776865203357694</v>
      </c>
    </row>
    <row r="53" spans="1:11" s="144" customFormat="1" ht="12" customHeight="1">
      <c r="A53" s="160">
        <v>2012</v>
      </c>
      <c r="B53" s="166">
        <f t="shared" ref="B53:K53" si="29">(B19*100)/$B19</f>
        <v>99.999999999999986</v>
      </c>
      <c r="C53" s="167">
        <f t="shared" si="29"/>
        <v>3.306300364495262E-2</v>
      </c>
      <c r="D53" s="167">
        <f t="shared" si="29"/>
        <v>12.626228187442589</v>
      </c>
      <c r="E53" s="167">
        <f t="shared" si="29"/>
        <v>8.0299549666991954</v>
      </c>
      <c r="F53" s="167">
        <f t="shared" si="29"/>
        <v>6.8947536405117482</v>
      </c>
      <c r="G53" s="167">
        <f t="shared" si="29"/>
        <v>4.5962732207433961</v>
      </c>
      <c r="H53" s="167">
        <f t="shared" si="29"/>
        <v>87.340708808912453</v>
      </c>
      <c r="I53" s="167">
        <f t="shared" si="29"/>
        <v>26.053761475354886</v>
      </c>
      <c r="J53" s="167">
        <f t="shared" si="29"/>
        <v>21.750471162127333</v>
      </c>
      <c r="K53" s="167">
        <f t="shared" si="29"/>
        <v>39.536476171430238</v>
      </c>
    </row>
    <row r="54" spans="1:11" s="144" customFormat="1" ht="12" customHeight="1">
      <c r="A54" s="160">
        <v>2013</v>
      </c>
      <c r="B54" s="166">
        <f t="shared" ref="B54:K54" si="30">(B20*100)/$B20</f>
        <v>100</v>
      </c>
      <c r="C54" s="167">
        <f t="shared" si="30"/>
        <v>2.813198014186636E-2</v>
      </c>
      <c r="D54" s="167">
        <f t="shared" si="30"/>
        <v>12.400170934195971</v>
      </c>
      <c r="E54" s="167">
        <f t="shared" si="30"/>
        <v>7.808062095567549</v>
      </c>
      <c r="F54" s="167">
        <f t="shared" si="30"/>
        <v>6.7320561376764445</v>
      </c>
      <c r="G54" s="167">
        <f t="shared" si="30"/>
        <v>4.5921088386284215</v>
      </c>
      <c r="H54" s="167">
        <f t="shared" si="30"/>
        <v>87.571697085662151</v>
      </c>
      <c r="I54" s="167">
        <f t="shared" si="30"/>
        <v>26.355268009259309</v>
      </c>
      <c r="J54" s="167">
        <f t="shared" si="30"/>
        <v>21.727359957424301</v>
      </c>
      <c r="K54" s="167">
        <f t="shared" si="30"/>
        <v>39.489069118978541</v>
      </c>
    </row>
    <row r="55" spans="1:11" s="144" customFormat="1" ht="12" customHeight="1">
      <c r="A55" s="160">
        <v>2014</v>
      </c>
      <c r="B55" s="166">
        <f t="shared" ref="B55:K55" si="31">(B21*100)/$B21</f>
        <v>100</v>
      </c>
      <c r="C55" s="167">
        <f t="shared" si="31"/>
        <v>2.7473318754749673E-2</v>
      </c>
      <c r="D55" s="167">
        <f t="shared" si="31"/>
        <v>12.203193994864263</v>
      </c>
      <c r="E55" s="167">
        <f t="shared" si="31"/>
        <v>7.6328190948427705</v>
      </c>
      <c r="F55" s="167">
        <f t="shared" si="31"/>
        <v>6.5922117572510732</v>
      </c>
      <c r="G55" s="167">
        <f t="shared" si="31"/>
        <v>4.5703749000214922</v>
      </c>
      <c r="H55" s="167">
        <f t="shared" si="31"/>
        <v>87.769332686381006</v>
      </c>
      <c r="I55" s="167">
        <f t="shared" si="31"/>
        <v>26.675041597706425</v>
      </c>
      <c r="J55" s="167">
        <f t="shared" si="31"/>
        <v>21.763742752250486</v>
      </c>
      <c r="K55" s="167">
        <f t="shared" si="31"/>
        <v>39.33054833642408</v>
      </c>
    </row>
    <row r="56" spans="1:11" s="144" customFormat="1" ht="12" customHeight="1">
      <c r="A56" s="155"/>
    </row>
    <row r="57" spans="1:11" s="144" customFormat="1" ht="12" customHeight="1">
      <c r="A57" s="155"/>
    </row>
    <row r="58" spans="1:11" s="144" customFormat="1" ht="12" customHeight="1">
      <c r="A58" s="155"/>
    </row>
    <row r="59" spans="1:11" s="144" customFormat="1" ht="12" customHeight="1">
      <c r="A59" s="155"/>
    </row>
    <row r="60" spans="1:11" s="144" customFormat="1" ht="12" customHeight="1">
      <c r="A60" s="155"/>
    </row>
    <row r="61" spans="1:11" s="144" customFormat="1" ht="12" customHeight="1">
      <c r="A61" s="155"/>
    </row>
    <row r="62" spans="1:11" s="144" customFormat="1" ht="12" customHeight="1">
      <c r="A62" s="155"/>
    </row>
    <row r="63" spans="1:11" s="144" customFormat="1" ht="12" customHeight="1">
      <c r="A63" s="155"/>
    </row>
    <row r="64" spans="1:11" s="144" customFormat="1" ht="12" customHeight="1">
      <c r="A64" s="155"/>
    </row>
    <row r="65" spans="1:1" s="144" customFormat="1" ht="12" customHeight="1">
      <c r="A65" s="155"/>
    </row>
    <row r="66" spans="1:1" s="144" customFormat="1" ht="12" customHeight="1">
      <c r="A66" s="155"/>
    </row>
    <row r="67" spans="1:1" s="144" customFormat="1" ht="12" customHeight="1">
      <c r="A67" s="155"/>
    </row>
    <row r="68" spans="1:1" s="144" customFormat="1" ht="12" customHeight="1">
      <c r="A68" s="155"/>
    </row>
    <row r="69" spans="1:1" s="144" customFormat="1" ht="12" customHeight="1">
      <c r="A69" s="155"/>
    </row>
    <row r="70" spans="1:1" s="144" customFormat="1" ht="12" customHeight="1">
      <c r="A70" s="155"/>
    </row>
    <row r="71" spans="1:1" s="144" customFormat="1" ht="12" customHeight="1">
      <c r="A71" s="155"/>
    </row>
    <row r="72" spans="1:1" s="144" customFormat="1" ht="12" customHeight="1">
      <c r="A72" s="155"/>
    </row>
    <row r="73" spans="1:1" s="144" customFormat="1" ht="12" customHeight="1">
      <c r="A73" s="155"/>
    </row>
    <row r="74" spans="1:1" s="144" customFormat="1" ht="12" customHeight="1">
      <c r="A74" s="155"/>
    </row>
    <row r="75" spans="1:1" s="144" customFormat="1" ht="12" customHeight="1">
      <c r="A75" s="155"/>
    </row>
    <row r="76" spans="1:1" s="144" customFormat="1" ht="12" customHeight="1">
      <c r="A76" s="155"/>
    </row>
    <row r="77" spans="1:1" s="144" customFormat="1" ht="12" customHeight="1">
      <c r="A77" s="155"/>
    </row>
    <row r="78" spans="1:1" s="144" customFormat="1" ht="12" customHeight="1">
      <c r="A78" s="155"/>
    </row>
    <row r="79" spans="1:1" s="144" customFormat="1" ht="12" customHeight="1">
      <c r="A79" s="155"/>
    </row>
    <row r="80" spans="1:1" s="144" customFormat="1" ht="12" customHeight="1">
      <c r="A80" s="155"/>
    </row>
    <row r="81" spans="1:1" s="144" customFormat="1" ht="12" customHeight="1">
      <c r="A81" s="155"/>
    </row>
    <row r="82" spans="1:1" s="144" customFormat="1" ht="12" customHeight="1">
      <c r="A82" s="155"/>
    </row>
    <row r="83" spans="1:1" s="144" customFormat="1" ht="12" customHeight="1">
      <c r="A83" s="155"/>
    </row>
    <row r="84" spans="1:1" s="144" customFormat="1" ht="12" customHeight="1">
      <c r="A84" s="155"/>
    </row>
    <row r="85" spans="1:1" s="144" customFormat="1" ht="12" customHeight="1">
      <c r="A85" s="155"/>
    </row>
    <row r="86" spans="1:1" s="144" customFormat="1" ht="12" customHeight="1">
      <c r="A86" s="155"/>
    </row>
    <row r="87" spans="1:1" s="144" customFormat="1" ht="12" customHeight="1">
      <c r="A87" s="155"/>
    </row>
    <row r="88" spans="1:1" s="144" customFormat="1" ht="12" customHeight="1">
      <c r="A88" s="155"/>
    </row>
    <row r="89" spans="1:1" s="144" customFormat="1" ht="12" customHeight="1">
      <c r="A89" s="155"/>
    </row>
    <row r="90" spans="1:1" s="144" customFormat="1" ht="12" customHeight="1">
      <c r="A90" s="155"/>
    </row>
  </sheetData>
  <mergeCells count="10">
    <mergeCell ref="B6:K6"/>
    <mergeCell ref="B39:K39"/>
    <mergeCell ref="B48:K48"/>
    <mergeCell ref="B23:K23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A44" display="8  Erwerbstätige im Land Berlin 1991 bis 2012 nach ausgewählten Wirtschaftsbereiche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9"/>
  <sheetViews>
    <sheetView zoomScaleNormal="100" zoomScaleSheetLayoutView="12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159" customWidth="1"/>
    <col min="2" max="8" width="7.6640625" style="142" customWidth="1"/>
    <col min="9" max="9" width="9" style="142" customWidth="1"/>
    <col min="10" max="10" width="10" style="142" customWidth="1"/>
    <col min="11" max="11" width="9.6640625" style="142" customWidth="1"/>
    <col min="12" max="16384" width="11.5546875" style="142"/>
  </cols>
  <sheetData>
    <row r="1" spans="1:11" ht="24" customHeight="1">
      <c r="A1" s="248" t="s">
        <v>351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</row>
    <row r="2" spans="1:11" ht="12" customHeight="1">
      <c r="A2" s="155"/>
      <c r="B2" s="144"/>
      <c r="C2" s="144"/>
      <c r="D2" s="144"/>
      <c r="E2" s="144"/>
      <c r="F2" s="144"/>
      <c r="G2" s="144"/>
      <c r="H2" s="144"/>
      <c r="I2" s="144"/>
      <c r="J2" s="144"/>
      <c r="K2" s="144"/>
    </row>
    <row r="3" spans="1:11" s="156" customFormat="1" ht="12" customHeight="1">
      <c r="A3" s="249" t="s">
        <v>0</v>
      </c>
      <c r="B3" s="251" t="s">
        <v>101</v>
      </c>
      <c r="C3" s="251" t="s">
        <v>12</v>
      </c>
      <c r="D3" s="254" t="s">
        <v>13</v>
      </c>
      <c r="E3" s="255"/>
      <c r="F3" s="255"/>
      <c r="G3" s="256"/>
      <c r="H3" s="254" t="s">
        <v>14</v>
      </c>
      <c r="I3" s="255"/>
      <c r="J3" s="255"/>
      <c r="K3" s="255"/>
    </row>
    <row r="4" spans="1:11" s="156" customFormat="1" ht="96" customHeight="1">
      <c r="A4" s="250"/>
      <c r="B4" s="252"/>
      <c r="C4" s="253"/>
      <c r="D4" s="157" t="s">
        <v>15</v>
      </c>
      <c r="E4" s="157" t="s">
        <v>111</v>
      </c>
      <c r="F4" s="157" t="s">
        <v>124</v>
      </c>
      <c r="G4" s="157" t="s">
        <v>4</v>
      </c>
      <c r="H4" s="157" t="s">
        <v>15</v>
      </c>
      <c r="I4" s="157" t="s">
        <v>360</v>
      </c>
      <c r="J4" s="157" t="s">
        <v>361</v>
      </c>
      <c r="K4" s="200" t="s">
        <v>112</v>
      </c>
    </row>
    <row r="5" spans="1:11" ht="12" customHeight="1">
      <c r="A5" s="155"/>
      <c r="B5" s="144"/>
      <c r="C5" s="144"/>
      <c r="D5" s="144"/>
      <c r="E5" s="144"/>
      <c r="F5" s="144"/>
      <c r="G5" s="144"/>
      <c r="H5" s="144"/>
      <c r="I5" s="144"/>
      <c r="J5" s="144"/>
      <c r="K5" s="144"/>
    </row>
    <row r="6" spans="1:11" s="143" customFormat="1" ht="12" customHeight="1">
      <c r="A6" s="159"/>
      <c r="B6" s="246" t="s">
        <v>33</v>
      </c>
      <c r="C6" s="246"/>
      <c r="D6" s="246"/>
      <c r="E6" s="246"/>
      <c r="F6" s="246"/>
      <c r="G6" s="246"/>
      <c r="H6" s="246"/>
      <c r="I6" s="246"/>
      <c r="J6" s="246"/>
      <c r="K6" s="246"/>
    </row>
    <row r="7" spans="1:11" s="144" customFormat="1" ht="12" customHeight="1">
      <c r="A7" s="160">
        <v>2008</v>
      </c>
      <c r="B7" s="192">
        <v>2397.3850000000002</v>
      </c>
      <c r="C7" s="192">
        <v>1.65</v>
      </c>
      <c r="D7" s="192">
        <v>334.834</v>
      </c>
      <c r="E7" s="192">
        <v>206.96100000000001</v>
      </c>
      <c r="F7" s="192">
        <v>175.37799999999999</v>
      </c>
      <c r="G7" s="192">
        <v>127.873</v>
      </c>
      <c r="H7" s="192">
        <v>2060.9009999999998</v>
      </c>
      <c r="I7" s="192">
        <v>610.04700000000003</v>
      </c>
      <c r="J7" s="192">
        <v>520.50699999999995</v>
      </c>
      <c r="K7" s="192">
        <v>930.34699999999998</v>
      </c>
    </row>
    <row r="8" spans="1:11" s="144" customFormat="1" ht="12" customHeight="1">
      <c r="A8" s="160">
        <v>2009</v>
      </c>
      <c r="B8" s="192">
        <v>2383.9140000000002</v>
      </c>
      <c r="C8" s="192">
        <v>1.0309999999999999</v>
      </c>
      <c r="D8" s="192">
        <v>322.34199999999998</v>
      </c>
      <c r="E8" s="192">
        <v>196.34100000000001</v>
      </c>
      <c r="F8" s="192">
        <v>166.506</v>
      </c>
      <c r="G8" s="192">
        <v>126.001</v>
      </c>
      <c r="H8" s="192">
        <v>2060.5410000000002</v>
      </c>
      <c r="I8" s="192">
        <v>604.45799999999997</v>
      </c>
      <c r="J8" s="192">
        <v>524.02800000000002</v>
      </c>
      <c r="K8" s="192">
        <v>932.05499999999995</v>
      </c>
    </row>
    <row r="9" spans="1:11" s="144" customFormat="1" ht="12" customHeight="1">
      <c r="A9" s="160">
        <v>2010</v>
      </c>
      <c r="B9" s="192">
        <v>2428.509</v>
      </c>
      <c r="C9" s="192">
        <v>0.90300000000000002</v>
      </c>
      <c r="D9" s="192">
        <v>327.041</v>
      </c>
      <c r="E9" s="192">
        <v>200.89500000000001</v>
      </c>
      <c r="F9" s="192">
        <v>170.917</v>
      </c>
      <c r="G9" s="192">
        <v>126.146</v>
      </c>
      <c r="H9" s="192">
        <v>2100.5650000000001</v>
      </c>
      <c r="I9" s="192">
        <v>610.24099999999999</v>
      </c>
      <c r="J9" s="192">
        <v>532.10799999999995</v>
      </c>
      <c r="K9" s="192">
        <v>958.21600000000001</v>
      </c>
    </row>
    <row r="10" spans="1:11" s="144" customFormat="1" ht="12" customHeight="1">
      <c r="A10" s="160">
        <v>2011</v>
      </c>
      <c r="B10" s="192">
        <v>2461.5</v>
      </c>
      <c r="C10" s="192">
        <v>1.008</v>
      </c>
      <c r="D10" s="192">
        <v>338.39600000000002</v>
      </c>
      <c r="E10" s="192">
        <v>208.30600000000001</v>
      </c>
      <c r="F10" s="192">
        <v>178.63399999999999</v>
      </c>
      <c r="G10" s="192">
        <v>130.09</v>
      </c>
      <c r="H10" s="192">
        <v>2122.096</v>
      </c>
      <c r="I10" s="192">
        <v>630.71799999999996</v>
      </c>
      <c r="J10" s="192">
        <v>538.20500000000004</v>
      </c>
      <c r="K10" s="192">
        <v>953.173</v>
      </c>
    </row>
    <row r="11" spans="1:11" s="144" customFormat="1" ht="12" customHeight="1">
      <c r="A11" s="160">
        <v>2012</v>
      </c>
      <c r="B11" s="192">
        <v>2482.7469999999998</v>
      </c>
      <c r="C11" s="192">
        <v>0.876</v>
      </c>
      <c r="D11" s="192">
        <v>339.59100000000001</v>
      </c>
      <c r="E11" s="192">
        <v>206.95699999999999</v>
      </c>
      <c r="F11" s="192">
        <v>176.971</v>
      </c>
      <c r="G11" s="192">
        <v>132.63399999999999</v>
      </c>
      <c r="H11" s="192">
        <v>2142.2800000000002</v>
      </c>
      <c r="I11" s="192">
        <v>640.24699999999996</v>
      </c>
      <c r="J11" s="192">
        <v>540.52200000000005</v>
      </c>
      <c r="K11" s="192">
        <v>961.51099999999997</v>
      </c>
    </row>
    <row r="12" spans="1:11" s="144" customFormat="1" ht="12" customHeight="1">
      <c r="A12" s="160">
        <v>2013</v>
      </c>
      <c r="B12" s="192">
        <v>2487.2919999999999</v>
      </c>
      <c r="C12" s="192">
        <v>0.71299999999999997</v>
      </c>
      <c r="D12" s="192">
        <v>336.31799999999998</v>
      </c>
      <c r="E12" s="192">
        <v>203.636</v>
      </c>
      <c r="F12" s="192">
        <v>174.99</v>
      </c>
      <c r="G12" s="192">
        <v>132.68199999999999</v>
      </c>
      <c r="H12" s="192">
        <v>2150.261</v>
      </c>
      <c r="I12" s="192">
        <v>647.85199999999998</v>
      </c>
      <c r="J12" s="192">
        <v>541.99900000000002</v>
      </c>
      <c r="K12" s="192">
        <v>960.41</v>
      </c>
    </row>
    <row r="13" spans="1:11" s="144" customFormat="1" ht="12" customHeight="1">
      <c r="A13" s="160">
        <v>2014</v>
      </c>
      <c r="B13" s="192">
        <v>2544.3829999999998</v>
      </c>
      <c r="C13" s="192">
        <v>0.71</v>
      </c>
      <c r="D13" s="192">
        <v>339.327</v>
      </c>
      <c r="E13" s="192">
        <v>204.607</v>
      </c>
      <c r="F13" s="192">
        <v>176.16300000000001</v>
      </c>
      <c r="G13" s="192">
        <v>134.72</v>
      </c>
      <c r="H13" s="192">
        <v>2204.346</v>
      </c>
      <c r="I13" s="192">
        <v>676.85799999999995</v>
      </c>
      <c r="J13" s="192">
        <v>551.57799999999997</v>
      </c>
      <c r="K13" s="192">
        <v>975.91</v>
      </c>
    </row>
    <row r="14" spans="1:11" s="144" customFormat="1" ht="12" customHeight="1">
      <c r="A14" s="160"/>
      <c r="B14" s="192"/>
      <c r="C14" s="192"/>
      <c r="D14" s="192"/>
      <c r="E14" s="192"/>
      <c r="F14" s="192"/>
      <c r="G14" s="192"/>
      <c r="H14" s="192"/>
      <c r="I14" s="192"/>
      <c r="J14" s="192"/>
      <c r="K14" s="192"/>
    </row>
    <row r="15" spans="1:11" s="144" customFormat="1" ht="12" customHeight="1">
      <c r="A15" s="160"/>
      <c r="B15" s="247" t="s">
        <v>3</v>
      </c>
      <c r="C15" s="247"/>
      <c r="D15" s="247"/>
      <c r="E15" s="247"/>
      <c r="F15" s="247"/>
      <c r="G15" s="247"/>
      <c r="H15" s="247"/>
      <c r="I15" s="247"/>
      <c r="J15" s="247"/>
      <c r="K15" s="247"/>
    </row>
    <row r="16" spans="1:11" s="144" customFormat="1" ht="12" customHeight="1">
      <c r="A16" s="160">
        <v>2009</v>
      </c>
      <c r="B16" s="164">
        <f t="shared" ref="B16:K16" si="0">B8/B7*100-100</f>
        <v>-0.56190390779954669</v>
      </c>
      <c r="C16" s="164">
        <f t="shared" si="0"/>
        <v>-37.515151515151516</v>
      </c>
      <c r="D16" s="164">
        <f t="shared" si="0"/>
        <v>-3.730803920748798</v>
      </c>
      <c r="E16" s="164">
        <f t="shared" si="0"/>
        <v>-5.131401568411448</v>
      </c>
      <c r="F16" s="164">
        <f t="shared" si="0"/>
        <v>-5.0587873051351835</v>
      </c>
      <c r="G16" s="164">
        <f t="shared" si="0"/>
        <v>-1.4639525153863531</v>
      </c>
      <c r="H16" s="164">
        <f t="shared" si="0"/>
        <v>-1.7468087986742376E-2</v>
      </c>
      <c r="I16" s="164">
        <f t="shared" si="0"/>
        <v>-0.91615891890297974</v>
      </c>
      <c r="J16" s="164">
        <f t="shared" si="0"/>
        <v>0.67645584017124349</v>
      </c>
      <c r="K16" s="164">
        <f t="shared" si="0"/>
        <v>0.18358741415835311</v>
      </c>
    </row>
    <row r="17" spans="1:11" s="144" customFormat="1" ht="12" customHeight="1">
      <c r="A17" s="160">
        <v>2010</v>
      </c>
      <c r="B17" s="164">
        <f t="shared" ref="B17:K17" si="1">B9/B8*100-100</f>
        <v>1.8706631195588415</v>
      </c>
      <c r="C17" s="164">
        <f t="shared" si="1"/>
        <v>-12.415130940834132</v>
      </c>
      <c r="D17" s="164">
        <f t="shared" si="1"/>
        <v>1.4577684571045637</v>
      </c>
      <c r="E17" s="164">
        <f t="shared" si="1"/>
        <v>2.3194340458691869</v>
      </c>
      <c r="F17" s="164">
        <f t="shared" si="1"/>
        <v>2.6491537842480142</v>
      </c>
      <c r="G17" s="164">
        <f t="shared" si="1"/>
        <v>0.11507845175830766</v>
      </c>
      <c r="H17" s="164">
        <f t="shared" si="1"/>
        <v>1.9424025049731881</v>
      </c>
      <c r="I17" s="164">
        <f t="shared" si="1"/>
        <v>0.95672486756730279</v>
      </c>
      <c r="J17" s="164">
        <f t="shared" si="1"/>
        <v>1.5419023410962609</v>
      </c>
      <c r="K17" s="164">
        <f t="shared" si="1"/>
        <v>2.8068086110798305</v>
      </c>
    </row>
    <row r="18" spans="1:11" s="144" customFormat="1" ht="12" customHeight="1">
      <c r="A18" s="160">
        <v>2011</v>
      </c>
      <c r="B18" s="164">
        <f t="shared" ref="B18:K18" si="2">B10/B9*100-100</f>
        <v>1.3584878623056369</v>
      </c>
      <c r="C18" s="164">
        <f t="shared" si="2"/>
        <v>11.627906976744185</v>
      </c>
      <c r="D18" s="164">
        <f t="shared" si="2"/>
        <v>3.4720417317706449</v>
      </c>
      <c r="E18" s="164">
        <f t="shared" si="2"/>
        <v>3.6889917618656511</v>
      </c>
      <c r="F18" s="164">
        <f t="shared" si="2"/>
        <v>4.5150570159784991</v>
      </c>
      <c r="G18" s="164">
        <f t="shared" si="2"/>
        <v>3.1265359186973853</v>
      </c>
      <c r="H18" s="164">
        <f t="shared" si="2"/>
        <v>1.0250099378024515</v>
      </c>
      <c r="I18" s="164">
        <f t="shared" si="2"/>
        <v>3.3555595248434571</v>
      </c>
      <c r="J18" s="164">
        <f t="shared" si="2"/>
        <v>1.1458200214994179</v>
      </c>
      <c r="K18" s="164">
        <f t="shared" si="2"/>
        <v>-0.52629052322231473</v>
      </c>
    </row>
    <row r="19" spans="1:11" s="144" customFormat="1" ht="12" customHeight="1">
      <c r="A19" s="160">
        <v>2012</v>
      </c>
      <c r="B19" s="164">
        <f t="shared" ref="B19:K19" si="3">B11/B10*100-100</f>
        <v>0.863172862075956</v>
      </c>
      <c r="C19" s="164">
        <f t="shared" si="3"/>
        <v>-13.095238095238088</v>
      </c>
      <c r="D19" s="164">
        <f t="shared" si="3"/>
        <v>0.35313656189788389</v>
      </c>
      <c r="E19" s="164">
        <f t="shared" si="3"/>
        <v>-0.64760496577152082</v>
      </c>
      <c r="F19" s="164">
        <f t="shared" si="3"/>
        <v>-0.9309537937906498</v>
      </c>
      <c r="G19" s="164">
        <f t="shared" si="3"/>
        <v>1.9555692213083091</v>
      </c>
      <c r="H19" s="164">
        <f t="shared" si="3"/>
        <v>0.95113510416118174</v>
      </c>
      <c r="I19" s="164">
        <f t="shared" si="3"/>
        <v>1.5108178298383734</v>
      </c>
      <c r="J19" s="164">
        <f t="shared" si="3"/>
        <v>0.43050510493213778</v>
      </c>
      <c r="K19" s="164">
        <f t="shared" si="3"/>
        <v>0.87476250376374765</v>
      </c>
    </row>
    <row r="20" spans="1:11" s="144" customFormat="1" ht="12" customHeight="1">
      <c r="A20" s="160">
        <v>2013</v>
      </c>
      <c r="B20" s="164">
        <f t="shared" ref="B20:K20" si="4">B12/B11*100-100</f>
        <v>0.18306335683821828</v>
      </c>
      <c r="C20" s="164">
        <f t="shared" si="4"/>
        <v>-18.607305936073061</v>
      </c>
      <c r="D20" s="164">
        <f t="shared" si="4"/>
        <v>-0.963806461301985</v>
      </c>
      <c r="E20" s="164">
        <f t="shared" si="4"/>
        <v>-1.6046811656527638</v>
      </c>
      <c r="F20" s="164">
        <f t="shared" si="4"/>
        <v>-1.1193924428296214</v>
      </c>
      <c r="G20" s="164">
        <f t="shared" si="4"/>
        <v>3.6189815582730489E-2</v>
      </c>
      <c r="H20" s="164">
        <f t="shared" si="4"/>
        <v>0.37254700599361001</v>
      </c>
      <c r="I20" s="164">
        <f t="shared" si="4"/>
        <v>1.1878228246286113</v>
      </c>
      <c r="J20" s="164">
        <f t="shared" si="4"/>
        <v>0.27325437262497587</v>
      </c>
      <c r="K20" s="164">
        <f t="shared" si="4"/>
        <v>-0.11450727032763552</v>
      </c>
    </row>
    <row r="21" spans="1:11" s="144" customFormat="1" ht="12" customHeight="1">
      <c r="A21" s="160">
        <v>2014</v>
      </c>
      <c r="B21" s="164">
        <f t="shared" ref="B21:K21" si="5">B13/B12*100-100</f>
        <v>2.2953075071201852</v>
      </c>
      <c r="C21" s="164">
        <f t="shared" si="5"/>
        <v>-0.42075736325385549</v>
      </c>
      <c r="D21" s="164">
        <f t="shared" si="5"/>
        <v>0.89468895509608615</v>
      </c>
      <c r="E21" s="164">
        <f t="shared" si="5"/>
        <v>0.47683120862716066</v>
      </c>
      <c r="F21" s="164">
        <f t="shared" si="5"/>
        <v>0.67032401851534473</v>
      </c>
      <c r="G21" s="164">
        <f t="shared" si="5"/>
        <v>1.536003376494179</v>
      </c>
      <c r="H21" s="164">
        <f t="shared" si="5"/>
        <v>2.5152760525350146</v>
      </c>
      <c r="I21" s="164">
        <f t="shared" si="5"/>
        <v>4.4772571513246788</v>
      </c>
      <c r="J21" s="164">
        <f t="shared" si="5"/>
        <v>1.7673464342184957</v>
      </c>
      <c r="K21" s="164">
        <f t="shared" si="5"/>
        <v>1.6138940660759431</v>
      </c>
    </row>
    <row r="22" spans="1:11" s="144" customFormat="1" ht="12" customHeight="1">
      <c r="A22" s="160"/>
      <c r="B22" s="164"/>
      <c r="C22" s="164"/>
      <c r="D22" s="164"/>
      <c r="E22" s="164"/>
      <c r="F22" s="164"/>
      <c r="G22" s="164"/>
      <c r="H22" s="164"/>
      <c r="I22" s="164"/>
      <c r="J22" s="164"/>
      <c r="K22" s="164"/>
    </row>
    <row r="23" spans="1:11" s="144" customFormat="1" ht="12" customHeight="1">
      <c r="A23" s="160"/>
      <c r="B23" s="247" t="s">
        <v>349</v>
      </c>
      <c r="C23" s="247"/>
      <c r="D23" s="247"/>
      <c r="E23" s="247"/>
      <c r="F23" s="247"/>
      <c r="G23" s="247"/>
      <c r="H23" s="247"/>
      <c r="I23" s="247"/>
      <c r="J23" s="247"/>
      <c r="K23" s="247"/>
    </row>
    <row r="24" spans="1:11" s="144" customFormat="1" ht="12" customHeight="1">
      <c r="A24" s="160">
        <v>2008</v>
      </c>
      <c r="B24" s="165">
        <f>B7/B$9*100</f>
        <v>98.718390584510914</v>
      </c>
      <c r="C24" s="165">
        <f t="shared" ref="C24:K24" si="6">C7/C$9*100</f>
        <v>182.72425249169433</v>
      </c>
      <c r="D24" s="165">
        <f t="shared" si="6"/>
        <v>102.38288165703995</v>
      </c>
      <c r="E24" s="165">
        <f t="shared" si="6"/>
        <v>103.01948779213022</v>
      </c>
      <c r="F24" s="165">
        <f t="shared" si="6"/>
        <v>102.61003879075807</v>
      </c>
      <c r="G24" s="165">
        <f t="shared" si="6"/>
        <v>101.36904856277647</v>
      </c>
      <c r="H24" s="165">
        <f t="shared" si="6"/>
        <v>98.111746125447183</v>
      </c>
      <c r="I24" s="165">
        <f t="shared" si="6"/>
        <v>99.968209281251191</v>
      </c>
      <c r="J24" s="165">
        <f t="shared" si="6"/>
        <v>97.819803498537894</v>
      </c>
      <c r="K24" s="165">
        <f t="shared" si="6"/>
        <v>97.091574342319475</v>
      </c>
    </row>
    <row r="25" spans="1:11" s="144" customFormat="1" ht="12" customHeight="1">
      <c r="A25" s="160">
        <v>2009</v>
      </c>
      <c r="B25" s="165">
        <f t="shared" ref="B25:K25" si="7">B8/B$9*100</f>
        <v>98.163688090099726</v>
      </c>
      <c r="C25" s="165">
        <f t="shared" si="7"/>
        <v>114.1749723145072</v>
      </c>
      <c r="D25" s="165">
        <f t="shared" si="7"/>
        <v>98.563177094003493</v>
      </c>
      <c r="E25" s="165">
        <f t="shared" si="7"/>
        <v>97.733144179795417</v>
      </c>
      <c r="F25" s="165">
        <f t="shared" si="7"/>
        <v>97.419215174616909</v>
      </c>
      <c r="G25" s="165">
        <f t="shared" si="7"/>
        <v>99.885053826518472</v>
      </c>
      <c r="H25" s="165">
        <f t="shared" si="7"/>
        <v>98.094607879308668</v>
      </c>
      <c r="I25" s="165">
        <f t="shared" si="7"/>
        <v>99.052341615853408</v>
      </c>
      <c r="J25" s="165">
        <f t="shared" si="7"/>
        <v>98.48151127214777</v>
      </c>
      <c r="K25" s="165">
        <f t="shared" si="7"/>
        <v>97.269822253020195</v>
      </c>
    </row>
    <row r="26" spans="1:11" s="144" customFormat="1" ht="12" customHeight="1">
      <c r="A26" s="160">
        <v>2010</v>
      </c>
      <c r="B26" s="166">
        <f t="shared" ref="B26:K26" si="8">B9/B$9*100</f>
        <v>100</v>
      </c>
      <c r="C26" s="166">
        <f t="shared" si="8"/>
        <v>100</v>
      </c>
      <c r="D26" s="166">
        <f t="shared" si="8"/>
        <v>100</v>
      </c>
      <c r="E26" s="166">
        <f t="shared" si="8"/>
        <v>100</v>
      </c>
      <c r="F26" s="166">
        <f t="shared" si="8"/>
        <v>100</v>
      </c>
      <c r="G26" s="166">
        <f t="shared" si="8"/>
        <v>100</v>
      </c>
      <c r="H26" s="166">
        <f t="shared" si="8"/>
        <v>100</v>
      </c>
      <c r="I26" s="166">
        <f t="shared" si="8"/>
        <v>100</v>
      </c>
      <c r="J26" s="166">
        <f t="shared" si="8"/>
        <v>100</v>
      </c>
      <c r="K26" s="166">
        <f t="shared" si="8"/>
        <v>100</v>
      </c>
    </row>
    <row r="27" spans="1:11" s="144" customFormat="1" ht="12" customHeight="1">
      <c r="A27" s="160">
        <v>2011</v>
      </c>
      <c r="B27" s="165">
        <f t="shared" ref="B27:K27" si="9">B10/B$9*100</f>
        <v>101.35848786230564</v>
      </c>
      <c r="C27" s="165">
        <f t="shared" si="9"/>
        <v>111.62790697674419</v>
      </c>
      <c r="D27" s="165">
        <f t="shared" si="9"/>
        <v>103.47204173177064</v>
      </c>
      <c r="E27" s="165">
        <f t="shared" si="9"/>
        <v>103.68899176186565</v>
      </c>
      <c r="F27" s="165">
        <f t="shared" si="9"/>
        <v>104.5150570159785</v>
      </c>
      <c r="G27" s="165">
        <f t="shared" si="9"/>
        <v>103.12653591869739</v>
      </c>
      <c r="H27" s="165">
        <f t="shared" si="9"/>
        <v>101.02500993780245</v>
      </c>
      <c r="I27" s="165">
        <f t="shared" si="9"/>
        <v>103.35555952484346</v>
      </c>
      <c r="J27" s="165">
        <f t="shared" si="9"/>
        <v>101.14582002149942</v>
      </c>
      <c r="K27" s="165">
        <f t="shared" si="9"/>
        <v>99.473709476777685</v>
      </c>
    </row>
    <row r="28" spans="1:11" s="144" customFormat="1" ht="12" customHeight="1">
      <c r="A28" s="160">
        <v>2012</v>
      </c>
      <c r="B28" s="165">
        <f t="shared" ref="B28:K28" si="10">B11/B$9*100</f>
        <v>102.23338682294363</v>
      </c>
      <c r="C28" s="165">
        <f t="shared" si="10"/>
        <v>97.009966777408636</v>
      </c>
      <c r="D28" s="165">
        <f t="shared" si="10"/>
        <v>103.83743934246776</v>
      </c>
      <c r="E28" s="165">
        <f t="shared" si="10"/>
        <v>103.01749670225739</v>
      </c>
      <c r="F28" s="165">
        <f t="shared" si="10"/>
        <v>103.5420701276058</v>
      </c>
      <c r="G28" s="165">
        <f t="shared" si="10"/>
        <v>105.1432467141249</v>
      </c>
      <c r="H28" s="165">
        <f t="shared" si="10"/>
        <v>101.9858942713032</v>
      </c>
      <c r="I28" s="165">
        <f t="shared" si="10"/>
        <v>104.91707374627401</v>
      </c>
      <c r="J28" s="165">
        <f t="shared" si="10"/>
        <v>101.58125794011742</v>
      </c>
      <c r="K28" s="165">
        <f t="shared" si="10"/>
        <v>100.34386818838341</v>
      </c>
    </row>
    <row r="29" spans="1:11" s="144" customFormat="1" ht="12" customHeight="1">
      <c r="A29" s="160">
        <v>2013</v>
      </c>
      <c r="B29" s="165">
        <f t="shared" ref="B29:K29" si="11">B12/B$9*100</f>
        <v>102.42053869267109</v>
      </c>
      <c r="C29" s="165">
        <f t="shared" si="11"/>
        <v>78.959025470653373</v>
      </c>
      <c r="D29" s="165">
        <f t="shared" si="11"/>
        <v>102.83664739283454</v>
      </c>
      <c r="E29" s="165">
        <f t="shared" si="11"/>
        <v>101.36439433534929</v>
      </c>
      <c r="F29" s="165">
        <f t="shared" si="11"/>
        <v>102.38302801944803</v>
      </c>
      <c r="G29" s="165">
        <f t="shared" si="11"/>
        <v>105.18129786120842</v>
      </c>
      <c r="H29" s="165">
        <f t="shared" si="11"/>
        <v>102.36583966694674</v>
      </c>
      <c r="I29" s="165">
        <f t="shared" si="11"/>
        <v>106.1633026951647</v>
      </c>
      <c r="J29" s="165">
        <f t="shared" si="11"/>
        <v>101.85883316920628</v>
      </c>
      <c r="K29" s="165">
        <f t="shared" si="11"/>
        <v>100.22896716397973</v>
      </c>
    </row>
    <row r="30" spans="1:11" s="144" customFormat="1" ht="12" customHeight="1">
      <c r="A30" s="160">
        <v>2014</v>
      </c>
      <c r="B30" s="165">
        <f t="shared" ref="B30:K30" si="12">B13/B$9*100</f>
        <v>104.77140500611692</v>
      </c>
      <c r="C30" s="165">
        <f t="shared" si="12"/>
        <v>78.626799557032115</v>
      </c>
      <c r="D30" s="165">
        <f t="shared" si="12"/>
        <v>103.75671551884933</v>
      </c>
      <c r="E30" s="165">
        <f t="shared" si="12"/>
        <v>101.84773140197616</v>
      </c>
      <c r="F30" s="165">
        <f t="shared" si="12"/>
        <v>103.06932604714569</v>
      </c>
      <c r="G30" s="165">
        <f t="shared" si="12"/>
        <v>106.79688614779698</v>
      </c>
      <c r="H30" s="165">
        <f t="shared" si="12"/>
        <v>104.94062311806584</v>
      </c>
      <c r="I30" s="165">
        <f t="shared" si="12"/>
        <v>110.91650675716642</v>
      </c>
      <c r="J30" s="165">
        <f t="shared" si="12"/>
        <v>103.65903162515882</v>
      </c>
      <c r="K30" s="165">
        <f t="shared" si="12"/>
        <v>101.84655651752841</v>
      </c>
    </row>
    <row r="31" spans="1:11" s="144" customFormat="1" ht="12" customHeight="1">
      <c r="A31" s="160"/>
      <c r="B31" s="165"/>
      <c r="C31" s="165"/>
      <c r="D31" s="165"/>
      <c r="E31" s="165"/>
      <c r="F31" s="165"/>
      <c r="G31" s="165"/>
      <c r="H31" s="165"/>
      <c r="I31" s="165"/>
      <c r="J31" s="165"/>
      <c r="K31" s="165"/>
    </row>
    <row r="32" spans="1:11" s="144" customFormat="1" ht="12" customHeight="1">
      <c r="A32" s="160"/>
      <c r="B32" s="247" t="s">
        <v>315</v>
      </c>
      <c r="C32" s="247"/>
      <c r="D32" s="247"/>
      <c r="E32" s="247"/>
      <c r="F32" s="247"/>
      <c r="G32" s="247"/>
      <c r="H32" s="247"/>
      <c r="I32" s="247"/>
      <c r="J32" s="247"/>
      <c r="K32" s="247"/>
    </row>
    <row r="33" spans="1:11" s="144" customFormat="1" ht="12" customHeight="1">
      <c r="A33" s="160">
        <v>2008</v>
      </c>
      <c r="B33" s="166">
        <f t="shared" ref="B33:K33" si="13">(B7*100)/$B7</f>
        <v>100</v>
      </c>
      <c r="C33" s="167">
        <f t="shared" si="13"/>
        <v>6.8824990562633859E-2</v>
      </c>
      <c r="D33" s="167">
        <f t="shared" si="13"/>
        <v>13.966634478817545</v>
      </c>
      <c r="E33" s="167">
        <f t="shared" si="13"/>
        <v>8.6327811344444054</v>
      </c>
      <c r="F33" s="167">
        <f t="shared" si="13"/>
        <v>7.3153873908446068</v>
      </c>
      <c r="G33" s="167">
        <f t="shared" si="13"/>
        <v>5.3338533443731402</v>
      </c>
      <c r="H33" s="167">
        <f t="shared" si="13"/>
        <v>85.9645405306198</v>
      </c>
      <c r="I33" s="167">
        <f t="shared" si="13"/>
        <v>25.446350919856428</v>
      </c>
      <c r="J33" s="167">
        <f t="shared" si="13"/>
        <v>21.711448098657492</v>
      </c>
      <c r="K33" s="167">
        <f t="shared" si="13"/>
        <v>38.806741512105894</v>
      </c>
    </row>
    <row r="34" spans="1:11" s="144" customFormat="1" ht="12" customHeight="1">
      <c r="A34" s="160">
        <v>2009</v>
      </c>
      <c r="B34" s="166">
        <f t="shared" ref="B34:K34" si="14">(B8*100)/$B8</f>
        <v>100</v>
      </c>
      <c r="C34" s="167">
        <f t="shared" si="14"/>
        <v>4.3248204423481713E-2</v>
      </c>
      <c r="D34" s="167">
        <f t="shared" si="14"/>
        <v>13.521544820828266</v>
      </c>
      <c r="E34" s="167">
        <f t="shared" si="14"/>
        <v>8.2360773081579293</v>
      </c>
      <c r="F34" s="167">
        <f t="shared" si="14"/>
        <v>6.9845640404813247</v>
      </c>
      <c r="G34" s="167">
        <f t="shared" si="14"/>
        <v>5.2854675126703397</v>
      </c>
      <c r="H34" s="167">
        <f t="shared" si="14"/>
        <v>86.43520697474824</v>
      </c>
      <c r="I34" s="167">
        <f t="shared" si="14"/>
        <v>25.355696556167711</v>
      </c>
      <c r="J34" s="167">
        <f t="shared" si="14"/>
        <v>21.98183323727282</v>
      </c>
      <c r="K34" s="167">
        <f t="shared" si="14"/>
        <v>39.097677181307709</v>
      </c>
    </row>
    <row r="35" spans="1:11" s="144" customFormat="1" ht="12" customHeight="1">
      <c r="A35" s="160">
        <v>2010</v>
      </c>
      <c r="B35" s="166">
        <f t="shared" ref="B35:K35" si="15">(B9*100)/$B9</f>
        <v>100</v>
      </c>
      <c r="C35" s="167">
        <f t="shared" si="15"/>
        <v>3.7183308770937229E-2</v>
      </c>
      <c r="D35" s="167">
        <f t="shared" si="15"/>
        <v>13.466740292088684</v>
      </c>
      <c r="E35" s="167">
        <f t="shared" si="15"/>
        <v>8.2723597071289419</v>
      </c>
      <c r="F35" s="167">
        <f t="shared" si="15"/>
        <v>7.0379397399803754</v>
      </c>
      <c r="G35" s="167">
        <f t="shared" si="15"/>
        <v>5.1943805849597426</v>
      </c>
      <c r="H35" s="167">
        <f t="shared" si="15"/>
        <v>86.496076399140378</v>
      </c>
      <c r="I35" s="167">
        <f t="shared" si="15"/>
        <v>25.128216531213184</v>
      </c>
      <c r="J35" s="167">
        <f t="shared" si="15"/>
        <v>21.910892650593428</v>
      </c>
      <c r="K35" s="167">
        <f t="shared" si="15"/>
        <v>39.456967217333762</v>
      </c>
    </row>
    <row r="36" spans="1:11" s="144" customFormat="1" ht="12" customHeight="1">
      <c r="A36" s="160">
        <v>2011</v>
      </c>
      <c r="B36" s="166">
        <f t="shared" ref="B36:K36" si="16">(B10*100)/$B10</f>
        <v>100</v>
      </c>
      <c r="C36" s="167">
        <f t="shared" si="16"/>
        <v>4.0950639853747715E-2</v>
      </c>
      <c r="D36" s="167">
        <f t="shared" si="16"/>
        <v>13.747552305504772</v>
      </c>
      <c r="E36" s="167">
        <f t="shared" si="16"/>
        <v>8.4625634775543368</v>
      </c>
      <c r="F36" s="167">
        <f t="shared" si="16"/>
        <v>7.2571196424944127</v>
      </c>
      <c r="G36" s="167">
        <f t="shared" si="16"/>
        <v>5.2849888279504365</v>
      </c>
      <c r="H36" s="167">
        <f t="shared" si="16"/>
        <v>86.211497054641484</v>
      </c>
      <c r="I36" s="167">
        <f t="shared" si="16"/>
        <v>25.623319114361159</v>
      </c>
      <c r="J36" s="167">
        <f t="shared" si="16"/>
        <v>21.864919764371322</v>
      </c>
      <c r="K36" s="167">
        <f t="shared" si="16"/>
        <v>38.723258175909002</v>
      </c>
    </row>
    <row r="37" spans="1:11" s="144" customFormat="1" ht="12" customHeight="1">
      <c r="A37" s="160">
        <v>2012</v>
      </c>
      <c r="B37" s="166">
        <f t="shared" ref="B37:K37" si="17">(B11*100)/$B11</f>
        <v>100</v>
      </c>
      <c r="C37" s="167">
        <f t="shared" si="17"/>
        <v>3.5283498479708159E-2</v>
      </c>
      <c r="D37" s="167">
        <f t="shared" si="17"/>
        <v>13.67803485413536</v>
      </c>
      <c r="E37" s="167">
        <f t="shared" si="17"/>
        <v>8.3358070717636554</v>
      </c>
      <c r="F37" s="167">
        <f t="shared" si="17"/>
        <v>7.1280319742607681</v>
      </c>
      <c r="G37" s="167">
        <f t="shared" si="17"/>
        <v>5.3422277823717028</v>
      </c>
      <c r="H37" s="167">
        <f t="shared" si="17"/>
        <v>86.286681647384952</v>
      </c>
      <c r="I37" s="167">
        <f t="shared" si="17"/>
        <v>25.787847090339852</v>
      </c>
      <c r="J37" s="167">
        <f t="shared" si="17"/>
        <v>21.771126900968969</v>
      </c>
      <c r="K37" s="167">
        <f t="shared" si="17"/>
        <v>38.727707656076113</v>
      </c>
    </row>
    <row r="38" spans="1:11" s="144" customFormat="1" ht="12" customHeight="1">
      <c r="A38" s="160">
        <v>2013</v>
      </c>
      <c r="B38" s="166">
        <f t="shared" ref="B38:K38" si="18">(B12*100)/$B12</f>
        <v>100</v>
      </c>
      <c r="C38" s="167">
        <f t="shared" si="18"/>
        <v>2.8665713555143506E-2</v>
      </c>
      <c r="D38" s="167">
        <f t="shared" si="18"/>
        <v>13.521452246057157</v>
      </c>
      <c r="E38" s="167">
        <f t="shared" si="18"/>
        <v>8.1870564453228649</v>
      </c>
      <c r="F38" s="167">
        <f t="shared" si="18"/>
        <v>7.0353621528955994</v>
      </c>
      <c r="G38" s="167">
        <f t="shared" si="18"/>
        <v>5.334395800734292</v>
      </c>
      <c r="H38" s="167">
        <f t="shared" si="18"/>
        <v>86.449882040387706</v>
      </c>
      <c r="I38" s="167">
        <f t="shared" si="18"/>
        <v>26.046479464413505</v>
      </c>
      <c r="J38" s="167">
        <f t="shared" si="18"/>
        <v>21.79072662156273</v>
      </c>
      <c r="K38" s="167">
        <f t="shared" si="18"/>
        <v>38.612675954411465</v>
      </c>
    </row>
    <row r="39" spans="1:11" s="144" customFormat="1" ht="12" customHeight="1">
      <c r="A39" s="160">
        <v>2014</v>
      </c>
      <c r="B39" s="166">
        <f t="shared" ref="B39:K39" si="19">(B13*100)/$B13</f>
        <v>100</v>
      </c>
      <c r="C39" s="167">
        <f t="shared" si="19"/>
        <v>2.7904603984541639E-2</v>
      </c>
      <c r="D39" s="167">
        <f t="shared" si="19"/>
        <v>13.336317684876844</v>
      </c>
      <c r="E39" s="167">
        <f t="shared" si="19"/>
        <v>8.0415173344579021</v>
      </c>
      <c r="F39" s="167">
        <f t="shared" si="19"/>
        <v>6.9236038756743792</v>
      </c>
      <c r="G39" s="167">
        <f t="shared" si="19"/>
        <v>5.2948003504189431</v>
      </c>
      <c r="H39" s="167">
        <f t="shared" si="19"/>
        <v>86.635777711138616</v>
      </c>
      <c r="I39" s="167">
        <f t="shared" si="19"/>
        <v>26.602048512350535</v>
      </c>
      <c r="J39" s="167">
        <f t="shared" si="19"/>
        <v>21.6782614881486</v>
      </c>
      <c r="K39" s="167">
        <f t="shared" si="19"/>
        <v>38.355467710639481</v>
      </c>
    </row>
    <row r="40" spans="1:11" s="144" customFormat="1" ht="12" customHeight="1">
      <c r="A40" s="160"/>
      <c r="B40" s="166"/>
      <c r="C40" s="167"/>
      <c r="D40" s="167"/>
      <c r="E40" s="167"/>
      <c r="F40" s="167"/>
      <c r="G40" s="167"/>
      <c r="H40" s="167"/>
      <c r="I40" s="167"/>
      <c r="J40" s="167"/>
      <c r="K40" s="167"/>
    </row>
    <row r="41" spans="1:11" s="144" customFormat="1" ht="12" customHeight="1">
      <c r="A41" s="160"/>
      <c r="B41" s="247" t="s">
        <v>7</v>
      </c>
      <c r="C41" s="247"/>
      <c r="D41" s="247"/>
      <c r="E41" s="247"/>
      <c r="F41" s="247"/>
      <c r="G41" s="247"/>
      <c r="H41" s="247"/>
      <c r="I41" s="247"/>
      <c r="J41" s="247"/>
      <c r="K41" s="247"/>
    </row>
    <row r="42" spans="1:11" s="144" customFormat="1" ht="12" customHeight="1">
      <c r="A42" s="160">
        <v>2008</v>
      </c>
      <c r="B42" s="168">
        <v>4.0999999999999996</v>
      </c>
      <c r="C42" s="168">
        <v>0.1</v>
      </c>
      <c r="D42" s="168">
        <v>2.1</v>
      </c>
      <c r="E42" s="168">
        <v>1.7</v>
      </c>
      <c r="F42" s="168">
        <v>1.6</v>
      </c>
      <c r="G42" s="168">
        <v>3.3</v>
      </c>
      <c r="H42" s="168">
        <v>5</v>
      </c>
      <c r="I42" s="168">
        <v>4</v>
      </c>
      <c r="J42" s="168">
        <v>5.5</v>
      </c>
      <c r="K42" s="168">
        <v>5.7</v>
      </c>
    </row>
    <row r="43" spans="1:11" s="144" customFormat="1" ht="12" customHeight="1">
      <c r="A43" s="160">
        <v>2009</v>
      </c>
      <c r="B43" s="168">
        <v>4.2</v>
      </c>
      <c r="C43" s="168">
        <v>0.1</v>
      </c>
      <c r="D43" s="168">
        <v>2.2000000000000002</v>
      </c>
      <c r="E43" s="168">
        <v>1.8</v>
      </c>
      <c r="F43" s="168">
        <v>1.7</v>
      </c>
      <c r="G43" s="168">
        <v>3.3</v>
      </c>
      <c r="H43" s="168">
        <v>5.0999999999999996</v>
      </c>
      <c r="I43" s="168">
        <v>4.0999999999999996</v>
      </c>
      <c r="J43" s="168">
        <v>5.7</v>
      </c>
      <c r="K43" s="168">
        <v>5.7</v>
      </c>
    </row>
    <row r="44" spans="1:11" s="144" customFormat="1" ht="12" customHeight="1">
      <c r="A44" s="160">
        <v>2010</v>
      </c>
      <c r="B44" s="168">
        <v>4.3</v>
      </c>
      <c r="C44" s="168">
        <v>0.1</v>
      </c>
      <c r="D44" s="168">
        <v>2.2000000000000002</v>
      </c>
      <c r="E44" s="168">
        <v>1.8</v>
      </c>
      <c r="F44" s="168">
        <v>1.7</v>
      </c>
      <c r="G44" s="168">
        <v>3.2</v>
      </c>
      <c r="H44" s="168">
        <v>5.0999999999999996</v>
      </c>
      <c r="I44" s="168">
        <v>4.0999999999999996</v>
      </c>
      <c r="J44" s="168">
        <v>5.6</v>
      </c>
      <c r="K44" s="168">
        <v>5.8</v>
      </c>
    </row>
    <row r="45" spans="1:11" s="144" customFormat="1" ht="12" customHeight="1">
      <c r="A45" s="160">
        <v>2011</v>
      </c>
      <c r="B45" s="168">
        <v>4.3</v>
      </c>
      <c r="C45" s="168">
        <v>0.1</v>
      </c>
      <c r="D45" s="168">
        <v>2.2000000000000002</v>
      </c>
      <c r="E45" s="168">
        <v>1.8</v>
      </c>
      <c r="F45" s="168">
        <v>1.7</v>
      </c>
      <c r="G45" s="168">
        <v>3.3</v>
      </c>
      <c r="H45" s="168">
        <v>5.0999999999999996</v>
      </c>
      <c r="I45" s="168">
        <v>4.2</v>
      </c>
      <c r="J45" s="168">
        <v>5.5</v>
      </c>
      <c r="K45" s="168">
        <v>5.8</v>
      </c>
    </row>
    <row r="46" spans="1:11" s="144" customFormat="1" ht="12" customHeight="1">
      <c r="A46" s="160">
        <v>2012</v>
      </c>
      <c r="B46" s="168">
        <v>4.3</v>
      </c>
      <c r="C46" s="168">
        <v>0.1</v>
      </c>
      <c r="D46" s="168">
        <v>2.2000000000000002</v>
      </c>
      <c r="E46" s="168">
        <v>1.8</v>
      </c>
      <c r="F46" s="168">
        <v>1.7</v>
      </c>
      <c r="G46" s="168">
        <v>3.4</v>
      </c>
      <c r="H46" s="168">
        <v>5.2</v>
      </c>
      <c r="I46" s="168">
        <v>4.3</v>
      </c>
      <c r="J46" s="168">
        <v>5.6</v>
      </c>
      <c r="K46" s="168">
        <v>5.8</v>
      </c>
    </row>
    <row r="47" spans="1:11" s="144" customFormat="1" ht="12" customHeight="1">
      <c r="A47" s="160">
        <v>2013</v>
      </c>
      <c r="B47" s="168">
        <v>4.3</v>
      </c>
      <c r="C47" s="168">
        <v>0.1</v>
      </c>
      <c r="D47" s="168">
        <v>2.2000000000000002</v>
      </c>
      <c r="E47" s="168">
        <v>1.8</v>
      </c>
      <c r="F47" s="168">
        <v>1.6</v>
      </c>
      <c r="G47" s="168">
        <v>3.4</v>
      </c>
      <c r="H47" s="168">
        <v>5.2</v>
      </c>
      <c r="I47" s="168">
        <v>4.3</v>
      </c>
      <c r="J47" s="168">
        <v>5.6</v>
      </c>
      <c r="K47" s="168">
        <v>5.8</v>
      </c>
    </row>
    <row r="48" spans="1:11" s="144" customFormat="1" ht="12" customHeight="1">
      <c r="A48" s="160">
        <v>2014</v>
      </c>
      <c r="B48" s="168">
        <v>4.4000000000000004</v>
      </c>
      <c r="C48" s="168">
        <v>0.1</v>
      </c>
      <c r="D48" s="168">
        <v>2.2000000000000002</v>
      </c>
      <c r="E48" s="168">
        <v>1.7</v>
      </c>
      <c r="F48" s="168">
        <v>1.6</v>
      </c>
      <c r="G48" s="168">
        <v>3.4</v>
      </c>
      <c r="H48" s="168">
        <v>5.3</v>
      </c>
      <c r="I48" s="168">
        <v>4.5</v>
      </c>
      <c r="J48" s="168">
        <v>5.6</v>
      </c>
      <c r="K48" s="168">
        <v>5.8</v>
      </c>
    </row>
    <row r="49" spans="1:1" s="144" customFormat="1" ht="12" customHeight="1">
      <c r="A49" s="155"/>
    </row>
    <row r="50" spans="1:1" s="144" customFormat="1" ht="12" customHeight="1">
      <c r="A50" s="155"/>
    </row>
    <row r="51" spans="1:1" s="144" customFormat="1" ht="12" customHeight="1">
      <c r="A51" s="155"/>
    </row>
    <row r="52" spans="1:1" s="144" customFormat="1" ht="12" customHeight="1">
      <c r="A52" s="155"/>
    </row>
    <row r="53" spans="1:1" s="144" customFormat="1" ht="12" customHeight="1">
      <c r="A53" s="155"/>
    </row>
    <row r="54" spans="1:1" s="144" customFormat="1" ht="12" customHeight="1">
      <c r="A54" s="155"/>
    </row>
    <row r="55" spans="1:1" s="144" customFormat="1" ht="12" customHeight="1">
      <c r="A55" s="155"/>
    </row>
    <row r="56" spans="1:1" s="144" customFormat="1" ht="12" customHeight="1">
      <c r="A56" s="155"/>
    </row>
    <row r="57" spans="1:1" s="144" customFormat="1" ht="12" customHeight="1">
      <c r="A57" s="155"/>
    </row>
    <row r="58" spans="1:1" s="144" customFormat="1" ht="12" customHeight="1">
      <c r="A58" s="155"/>
    </row>
    <row r="59" spans="1:1" s="144" customFormat="1" ht="12" customHeight="1">
      <c r="A59" s="155"/>
    </row>
    <row r="60" spans="1:1" s="144" customFormat="1" ht="12" customHeight="1">
      <c r="A60" s="155"/>
    </row>
    <row r="61" spans="1:1" s="144" customFormat="1" ht="12" customHeight="1">
      <c r="A61" s="155"/>
    </row>
    <row r="62" spans="1:1" s="144" customFormat="1" ht="12" customHeight="1">
      <c r="A62" s="155"/>
    </row>
    <row r="63" spans="1:1" s="144" customFormat="1" ht="12" customHeight="1">
      <c r="A63" s="155"/>
    </row>
    <row r="64" spans="1:1" s="144" customFormat="1" ht="12" customHeight="1">
      <c r="A64" s="155"/>
    </row>
    <row r="65" spans="1:1" s="144" customFormat="1" ht="12" customHeight="1">
      <c r="A65" s="155"/>
    </row>
    <row r="66" spans="1:1" s="144" customFormat="1" ht="12" customHeight="1">
      <c r="A66" s="155"/>
    </row>
    <row r="67" spans="1:1" s="144" customFormat="1" ht="12" customHeight="1">
      <c r="A67" s="155"/>
    </row>
    <row r="68" spans="1:1" s="144" customFormat="1" ht="12" customHeight="1">
      <c r="A68" s="155"/>
    </row>
    <row r="69" spans="1:1" s="144" customFormat="1" ht="12" customHeight="1">
      <c r="A69" s="155"/>
    </row>
    <row r="70" spans="1:1" s="144" customFormat="1" ht="12" customHeight="1">
      <c r="A70" s="155"/>
    </row>
    <row r="71" spans="1:1" s="144" customFormat="1" ht="12" customHeight="1">
      <c r="A71" s="155"/>
    </row>
    <row r="72" spans="1:1" s="144" customFormat="1" ht="12" customHeight="1">
      <c r="A72" s="155"/>
    </row>
    <row r="73" spans="1:1" s="144" customFormat="1" ht="12" customHeight="1">
      <c r="A73" s="155"/>
    </row>
    <row r="74" spans="1:1" s="144" customFormat="1" ht="12" customHeight="1">
      <c r="A74" s="155"/>
    </row>
    <row r="75" spans="1:1" s="144" customFormat="1" ht="12" customHeight="1">
      <c r="A75" s="155"/>
    </row>
    <row r="76" spans="1:1" s="144" customFormat="1" ht="12" customHeight="1">
      <c r="A76" s="155"/>
    </row>
    <row r="77" spans="1:1" s="144" customFormat="1" ht="12" customHeight="1">
      <c r="A77" s="155"/>
    </row>
    <row r="78" spans="1:1" s="144" customFormat="1" ht="12" customHeight="1">
      <c r="A78" s="155"/>
    </row>
    <row r="79" spans="1:1" s="144" customFormat="1" ht="12" customHeight="1">
      <c r="A79" s="155"/>
    </row>
    <row r="80" spans="1:1" s="144" customFormat="1" ht="12" customHeight="1">
      <c r="A80" s="155"/>
    </row>
    <row r="81" spans="1:1" s="144" customFormat="1" ht="12" customHeight="1">
      <c r="A81" s="155"/>
    </row>
    <row r="82" spans="1:1" s="144" customFormat="1" ht="12" customHeight="1">
      <c r="A82" s="155"/>
    </row>
    <row r="83" spans="1:1" s="144" customFormat="1" ht="12" customHeight="1">
      <c r="A83" s="155"/>
    </row>
    <row r="84" spans="1:1" s="144" customFormat="1" ht="12" customHeight="1">
      <c r="A84" s="155"/>
    </row>
    <row r="85" spans="1:1" s="144" customFormat="1" ht="12" customHeight="1">
      <c r="A85" s="155"/>
    </row>
    <row r="86" spans="1:1" s="144" customFormat="1" ht="12" customHeight="1">
      <c r="A86" s="155"/>
    </row>
    <row r="87" spans="1:1" s="144" customFormat="1" ht="12" customHeight="1">
      <c r="A87" s="155"/>
    </row>
    <row r="88" spans="1:1" s="144" customFormat="1" ht="12" customHeight="1">
      <c r="A88" s="155"/>
    </row>
    <row r="89" spans="1:1" s="144" customFormat="1" ht="12" customHeight="1">
      <c r="A89" s="155"/>
    </row>
  </sheetData>
  <mergeCells count="11">
    <mergeCell ref="B41:K41"/>
    <mergeCell ref="B6:K6"/>
    <mergeCell ref="B23:K23"/>
    <mergeCell ref="B32:K32"/>
    <mergeCell ref="B15:K15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A47" display="Inhaltsverzeichnis!A47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89"/>
  <sheetViews>
    <sheetView zoomScaleNormal="100" zoomScaleSheetLayoutView="12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159" customWidth="1"/>
    <col min="2" max="2" width="6.6640625" style="159" customWidth="1"/>
    <col min="3" max="3" width="7.5546875" style="142" customWidth="1"/>
    <col min="4" max="5" width="6.6640625" style="142" customWidth="1"/>
    <col min="6" max="6" width="7" style="142" customWidth="1"/>
    <col min="7" max="9" width="6.6640625" style="142" customWidth="1"/>
    <col min="10" max="10" width="9.44140625" style="142" customWidth="1"/>
    <col min="11" max="11" width="10.44140625" style="142" customWidth="1"/>
    <col min="12" max="12" width="9.33203125" style="142" customWidth="1"/>
    <col min="13" max="16384" width="11.5546875" style="142"/>
  </cols>
  <sheetData>
    <row r="1" spans="1:12" ht="24" customHeight="1">
      <c r="A1" s="248" t="s">
        <v>352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</row>
    <row r="2" spans="1:12" ht="12" customHeight="1">
      <c r="A2" s="155"/>
      <c r="B2" s="155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s="156" customFormat="1" ht="12" customHeight="1">
      <c r="A3" s="249" t="s">
        <v>0</v>
      </c>
      <c r="B3" s="251" t="s">
        <v>1</v>
      </c>
      <c r="C3" s="251" t="s">
        <v>11</v>
      </c>
      <c r="D3" s="251" t="s">
        <v>12</v>
      </c>
      <c r="E3" s="254" t="s">
        <v>13</v>
      </c>
      <c r="F3" s="255"/>
      <c r="G3" s="255"/>
      <c r="H3" s="256"/>
      <c r="I3" s="254" t="s">
        <v>14</v>
      </c>
      <c r="J3" s="255"/>
      <c r="K3" s="255"/>
      <c r="L3" s="255"/>
    </row>
    <row r="4" spans="1:12" s="156" customFormat="1" ht="96" customHeight="1">
      <c r="A4" s="250"/>
      <c r="B4" s="252"/>
      <c r="C4" s="252"/>
      <c r="D4" s="253"/>
      <c r="E4" s="157" t="s">
        <v>15</v>
      </c>
      <c r="F4" s="157" t="s">
        <v>111</v>
      </c>
      <c r="G4" s="157" t="s">
        <v>124</v>
      </c>
      <c r="H4" s="157" t="s">
        <v>4</v>
      </c>
      <c r="I4" s="157" t="s">
        <v>15</v>
      </c>
      <c r="J4" s="157" t="s">
        <v>360</v>
      </c>
      <c r="K4" s="157" t="s">
        <v>361</v>
      </c>
      <c r="L4" s="200" t="s">
        <v>112</v>
      </c>
    </row>
    <row r="5" spans="1:12" ht="12" customHeight="1">
      <c r="A5" s="155"/>
      <c r="B5" s="155"/>
      <c r="C5" s="144"/>
      <c r="D5" s="144"/>
      <c r="E5" s="144"/>
      <c r="F5" s="144"/>
      <c r="G5" s="144"/>
      <c r="H5" s="144"/>
      <c r="I5" s="144"/>
      <c r="J5" s="144"/>
      <c r="K5" s="144"/>
      <c r="L5" s="144"/>
    </row>
    <row r="6" spans="1:12" s="143" customFormat="1" ht="12" customHeight="1">
      <c r="A6" s="159"/>
      <c r="B6" s="246" t="s">
        <v>10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</row>
    <row r="7" spans="1:12" s="144" customFormat="1" ht="12" customHeight="1">
      <c r="A7" s="160">
        <v>2008</v>
      </c>
      <c r="B7" s="194">
        <v>41.31</v>
      </c>
      <c r="C7" s="194">
        <v>37.159999999999997</v>
      </c>
      <c r="D7" s="194">
        <v>5.15</v>
      </c>
      <c r="E7" s="194">
        <v>45.7</v>
      </c>
      <c r="F7" s="194">
        <v>60.51</v>
      </c>
      <c r="G7" s="194">
        <v>54.35</v>
      </c>
      <c r="H7" s="194">
        <v>21.73</v>
      </c>
      <c r="I7" s="194">
        <v>35.79</v>
      </c>
      <c r="J7" s="194">
        <v>30.98</v>
      </c>
      <c r="K7" s="194">
        <v>55.51</v>
      </c>
      <c r="L7" s="194">
        <v>27.92</v>
      </c>
    </row>
    <row r="8" spans="1:12" s="144" customFormat="1" ht="12" customHeight="1">
      <c r="A8" s="160">
        <v>2009</v>
      </c>
      <c r="B8" s="194">
        <v>41.53</v>
      </c>
      <c r="C8" s="194">
        <v>37.25</v>
      </c>
      <c r="D8" s="194">
        <v>5.97</v>
      </c>
      <c r="E8" s="194">
        <v>46.35</v>
      </c>
      <c r="F8" s="194">
        <v>61.99</v>
      </c>
      <c r="G8" s="194">
        <v>54.95</v>
      </c>
      <c r="H8" s="194">
        <v>21.97</v>
      </c>
      <c r="I8" s="194">
        <v>35.840000000000003</v>
      </c>
      <c r="J8" s="194">
        <v>30.69</v>
      </c>
      <c r="K8" s="194">
        <v>54.49</v>
      </c>
      <c r="L8" s="194">
        <v>28.71</v>
      </c>
    </row>
    <row r="9" spans="1:12" s="144" customFormat="1" ht="12" customHeight="1">
      <c r="A9" s="160">
        <v>2010</v>
      </c>
      <c r="B9" s="194">
        <v>42.44</v>
      </c>
      <c r="C9" s="194">
        <v>38.18</v>
      </c>
      <c r="D9" s="194">
        <v>6.07</v>
      </c>
      <c r="E9" s="194">
        <v>49.74</v>
      </c>
      <c r="F9" s="194">
        <v>65.39</v>
      </c>
      <c r="G9" s="194">
        <v>56.73</v>
      </c>
      <c r="H9" s="194">
        <v>24.81</v>
      </c>
      <c r="I9" s="194">
        <v>36.39</v>
      </c>
      <c r="J9" s="194">
        <v>30.36</v>
      </c>
      <c r="K9" s="194">
        <v>56.35</v>
      </c>
      <c r="L9" s="194">
        <v>29.15</v>
      </c>
    </row>
    <row r="10" spans="1:12" s="144" customFormat="1" ht="12" customHeight="1">
      <c r="A10" s="160">
        <v>2011</v>
      </c>
      <c r="B10" s="194">
        <v>43.91</v>
      </c>
      <c r="C10" s="194">
        <v>39.44</v>
      </c>
      <c r="D10" s="194">
        <v>5.12</v>
      </c>
      <c r="E10" s="194">
        <v>50.2</v>
      </c>
      <c r="F10" s="194">
        <v>65.2</v>
      </c>
      <c r="G10" s="194">
        <v>58.41</v>
      </c>
      <c r="H10" s="194">
        <v>26.19</v>
      </c>
      <c r="I10" s="194">
        <v>37.729999999999997</v>
      </c>
      <c r="J10" s="194">
        <v>31.93</v>
      </c>
      <c r="K10" s="194">
        <v>57.57</v>
      </c>
      <c r="L10" s="194">
        <v>30.38</v>
      </c>
    </row>
    <row r="11" spans="1:12" s="144" customFormat="1" ht="12" customHeight="1">
      <c r="A11" s="160">
        <v>2012</v>
      </c>
      <c r="B11" s="194">
        <v>44.09</v>
      </c>
      <c r="C11" s="194">
        <v>39.61</v>
      </c>
      <c r="D11" s="194">
        <v>8.57</v>
      </c>
      <c r="E11" s="194">
        <v>48.97</v>
      </c>
      <c r="F11" s="194">
        <v>63.6</v>
      </c>
      <c r="G11" s="194">
        <v>55.94</v>
      </c>
      <c r="H11" s="194">
        <v>26.14</v>
      </c>
      <c r="I11" s="194">
        <v>38.14</v>
      </c>
      <c r="J11" s="194">
        <v>31.94</v>
      </c>
      <c r="K11" s="194">
        <v>57.94</v>
      </c>
      <c r="L11" s="194">
        <v>31.13</v>
      </c>
    </row>
    <row r="12" spans="1:12" s="144" customFormat="1" ht="12" customHeight="1">
      <c r="A12" s="160">
        <v>2013</v>
      </c>
      <c r="B12" s="194">
        <v>45.16</v>
      </c>
      <c r="C12" s="194">
        <v>40.6</v>
      </c>
      <c r="D12" s="194">
        <v>7.65</v>
      </c>
      <c r="E12" s="194">
        <v>49.03</v>
      </c>
      <c r="F12" s="194">
        <v>63</v>
      </c>
      <c r="G12" s="194">
        <v>53.19</v>
      </c>
      <c r="H12" s="194">
        <v>27.58</v>
      </c>
      <c r="I12" s="194">
        <v>39.29</v>
      </c>
      <c r="J12" s="194">
        <v>32.97</v>
      </c>
      <c r="K12" s="194">
        <v>59.14</v>
      </c>
      <c r="L12" s="194">
        <v>32.36</v>
      </c>
    </row>
    <row r="13" spans="1:12" s="144" customFormat="1" ht="12" customHeight="1">
      <c r="A13" s="160">
        <v>2014</v>
      </c>
      <c r="B13" s="194">
        <v>46.09</v>
      </c>
      <c r="C13" s="194">
        <v>41.46</v>
      </c>
      <c r="D13" s="194">
        <v>6.98</v>
      </c>
      <c r="E13" s="194">
        <v>50.96</v>
      </c>
      <c r="F13" s="194">
        <v>64.22</v>
      </c>
      <c r="G13" s="194">
        <v>54.22</v>
      </c>
      <c r="H13" s="194">
        <v>30.82</v>
      </c>
      <c r="I13" s="194">
        <v>40</v>
      </c>
      <c r="J13" s="194">
        <v>33.25</v>
      </c>
      <c r="K13" s="194">
        <v>59.73</v>
      </c>
      <c r="L13" s="194">
        <v>33.54</v>
      </c>
    </row>
    <row r="14" spans="1:12" s="144" customFormat="1" ht="12" customHeight="1">
      <c r="A14" s="160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</row>
    <row r="15" spans="1:12" s="144" customFormat="1" ht="12" customHeight="1">
      <c r="A15" s="160"/>
      <c r="B15" s="247" t="s">
        <v>3</v>
      </c>
      <c r="C15" s="247"/>
      <c r="D15" s="247"/>
      <c r="E15" s="247"/>
      <c r="F15" s="247"/>
      <c r="G15" s="247"/>
      <c r="H15" s="247"/>
      <c r="I15" s="247"/>
      <c r="J15" s="247"/>
      <c r="K15" s="247"/>
      <c r="L15" s="247"/>
    </row>
    <row r="16" spans="1:12" s="144" customFormat="1" ht="12" customHeight="1">
      <c r="A16" s="160">
        <v>2009</v>
      </c>
      <c r="B16" s="164">
        <f t="shared" ref="B16:C16" si="0">ROUND(B8/B7*100-100,2)</f>
        <v>0.53</v>
      </c>
      <c r="C16" s="164">
        <f t="shared" si="0"/>
        <v>0.24</v>
      </c>
      <c r="D16" s="164">
        <f t="shared" ref="D16:L16" si="1">ROUND(D8/D7*100-100,2)</f>
        <v>15.92</v>
      </c>
      <c r="E16" s="164">
        <f t="shared" si="1"/>
        <v>1.42</v>
      </c>
      <c r="F16" s="164">
        <f t="shared" si="1"/>
        <v>2.4500000000000002</v>
      </c>
      <c r="G16" s="164">
        <f t="shared" si="1"/>
        <v>1.1000000000000001</v>
      </c>
      <c r="H16" s="164">
        <f t="shared" si="1"/>
        <v>1.1000000000000001</v>
      </c>
      <c r="I16" s="164">
        <f t="shared" si="1"/>
        <v>0.14000000000000001</v>
      </c>
      <c r="J16" s="164">
        <f t="shared" si="1"/>
        <v>-0.94</v>
      </c>
      <c r="K16" s="164">
        <f t="shared" si="1"/>
        <v>-1.84</v>
      </c>
      <c r="L16" s="164">
        <f t="shared" si="1"/>
        <v>2.83</v>
      </c>
    </row>
    <row r="17" spans="1:12" s="144" customFormat="1" ht="12" customHeight="1">
      <c r="A17" s="160">
        <v>2010</v>
      </c>
      <c r="B17" s="164">
        <f t="shared" ref="B17:L17" si="2">ROUND(B9/B8*100-100,2)</f>
        <v>2.19</v>
      </c>
      <c r="C17" s="164">
        <f t="shared" si="2"/>
        <v>2.5</v>
      </c>
      <c r="D17" s="164">
        <f t="shared" si="2"/>
        <v>1.68</v>
      </c>
      <c r="E17" s="164">
        <f t="shared" si="2"/>
        <v>7.31</v>
      </c>
      <c r="F17" s="164">
        <f t="shared" si="2"/>
        <v>5.48</v>
      </c>
      <c r="G17" s="164">
        <f t="shared" si="2"/>
        <v>3.24</v>
      </c>
      <c r="H17" s="164">
        <f t="shared" si="2"/>
        <v>12.93</v>
      </c>
      <c r="I17" s="164">
        <f t="shared" si="2"/>
        <v>1.53</v>
      </c>
      <c r="J17" s="164">
        <f t="shared" si="2"/>
        <v>-1.08</v>
      </c>
      <c r="K17" s="164">
        <f t="shared" si="2"/>
        <v>3.41</v>
      </c>
      <c r="L17" s="164">
        <f t="shared" si="2"/>
        <v>1.53</v>
      </c>
    </row>
    <row r="18" spans="1:12" s="144" customFormat="1" ht="12" customHeight="1">
      <c r="A18" s="160">
        <v>2011</v>
      </c>
      <c r="B18" s="164">
        <f t="shared" ref="B18:L18" si="3">ROUND(B10/B9*100-100,2)</f>
        <v>3.46</v>
      </c>
      <c r="C18" s="164">
        <f t="shared" si="3"/>
        <v>3.3</v>
      </c>
      <c r="D18" s="164">
        <f t="shared" si="3"/>
        <v>-15.65</v>
      </c>
      <c r="E18" s="164">
        <f t="shared" si="3"/>
        <v>0.92</v>
      </c>
      <c r="F18" s="164">
        <f t="shared" si="3"/>
        <v>-0.28999999999999998</v>
      </c>
      <c r="G18" s="164">
        <f t="shared" si="3"/>
        <v>2.96</v>
      </c>
      <c r="H18" s="164">
        <f t="shared" si="3"/>
        <v>5.56</v>
      </c>
      <c r="I18" s="164">
        <f t="shared" si="3"/>
        <v>3.68</v>
      </c>
      <c r="J18" s="164">
        <f t="shared" si="3"/>
        <v>5.17</v>
      </c>
      <c r="K18" s="164">
        <f t="shared" si="3"/>
        <v>2.17</v>
      </c>
      <c r="L18" s="164">
        <f t="shared" si="3"/>
        <v>4.22</v>
      </c>
    </row>
    <row r="19" spans="1:12" s="144" customFormat="1" ht="12" customHeight="1">
      <c r="A19" s="160">
        <v>2012</v>
      </c>
      <c r="B19" s="164">
        <f t="shared" ref="B19:L19" si="4">ROUND(B11/B10*100-100,2)</f>
        <v>0.41</v>
      </c>
      <c r="C19" s="164">
        <f t="shared" si="4"/>
        <v>0.43</v>
      </c>
      <c r="D19" s="164">
        <f t="shared" si="4"/>
        <v>67.38</v>
      </c>
      <c r="E19" s="164">
        <f t="shared" si="4"/>
        <v>-2.4500000000000002</v>
      </c>
      <c r="F19" s="164">
        <f t="shared" si="4"/>
        <v>-2.4500000000000002</v>
      </c>
      <c r="G19" s="164">
        <f t="shared" si="4"/>
        <v>-4.2300000000000004</v>
      </c>
      <c r="H19" s="164">
        <f t="shared" si="4"/>
        <v>-0.19</v>
      </c>
      <c r="I19" s="164">
        <f t="shared" si="4"/>
        <v>1.0900000000000001</v>
      </c>
      <c r="J19" s="164">
        <f t="shared" si="4"/>
        <v>0.03</v>
      </c>
      <c r="K19" s="164">
        <f t="shared" si="4"/>
        <v>0.64</v>
      </c>
      <c r="L19" s="164">
        <f t="shared" si="4"/>
        <v>2.4700000000000002</v>
      </c>
    </row>
    <row r="20" spans="1:12" s="144" customFormat="1" ht="12" customHeight="1">
      <c r="A20" s="160">
        <v>2013</v>
      </c>
      <c r="B20" s="164">
        <f t="shared" ref="B20:L20" si="5">ROUND(B12/B11*100-100,2)</f>
        <v>2.4300000000000002</v>
      </c>
      <c r="C20" s="164">
        <f t="shared" si="5"/>
        <v>2.5</v>
      </c>
      <c r="D20" s="164">
        <f t="shared" si="5"/>
        <v>-10.74</v>
      </c>
      <c r="E20" s="164">
        <f t="shared" si="5"/>
        <v>0.12</v>
      </c>
      <c r="F20" s="164">
        <f t="shared" si="5"/>
        <v>-0.94</v>
      </c>
      <c r="G20" s="164">
        <f t="shared" si="5"/>
        <v>-4.92</v>
      </c>
      <c r="H20" s="164">
        <f t="shared" si="5"/>
        <v>5.51</v>
      </c>
      <c r="I20" s="164">
        <f t="shared" si="5"/>
        <v>3.02</v>
      </c>
      <c r="J20" s="164">
        <f t="shared" si="5"/>
        <v>3.22</v>
      </c>
      <c r="K20" s="164">
        <f t="shared" si="5"/>
        <v>2.0699999999999998</v>
      </c>
      <c r="L20" s="164">
        <f t="shared" si="5"/>
        <v>3.95</v>
      </c>
    </row>
    <row r="21" spans="1:12" s="144" customFormat="1" ht="12" customHeight="1">
      <c r="A21" s="160">
        <v>2014</v>
      </c>
      <c r="B21" s="164">
        <f t="shared" ref="B21:L21" si="6">ROUND(B13/B12*100-100,2)</f>
        <v>2.06</v>
      </c>
      <c r="C21" s="164">
        <f t="shared" si="6"/>
        <v>2.12</v>
      </c>
      <c r="D21" s="164">
        <f t="shared" si="6"/>
        <v>-8.76</v>
      </c>
      <c r="E21" s="164">
        <f t="shared" si="6"/>
        <v>3.94</v>
      </c>
      <c r="F21" s="164">
        <f t="shared" si="6"/>
        <v>1.94</v>
      </c>
      <c r="G21" s="164">
        <f t="shared" si="6"/>
        <v>1.94</v>
      </c>
      <c r="H21" s="164">
        <f t="shared" si="6"/>
        <v>11.75</v>
      </c>
      <c r="I21" s="164">
        <f t="shared" si="6"/>
        <v>1.81</v>
      </c>
      <c r="J21" s="164">
        <f t="shared" si="6"/>
        <v>0.85</v>
      </c>
      <c r="K21" s="164">
        <f t="shared" si="6"/>
        <v>1</v>
      </c>
      <c r="L21" s="164">
        <f t="shared" si="6"/>
        <v>3.65</v>
      </c>
    </row>
    <row r="22" spans="1:12" s="144" customFormat="1" ht="12" customHeight="1">
      <c r="A22" s="160"/>
      <c r="B22" s="164"/>
      <c r="C22" s="164"/>
      <c r="D22" s="164"/>
      <c r="E22" s="164"/>
      <c r="F22" s="164"/>
      <c r="G22" s="164"/>
      <c r="H22" s="164"/>
      <c r="I22" s="164"/>
      <c r="J22" s="164"/>
      <c r="K22" s="164"/>
      <c r="L22" s="164"/>
    </row>
    <row r="23" spans="1:12" s="144" customFormat="1" ht="12" customHeight="1">
      <c r="A23" s="160"/>
      <c r="B23" s="247" t="s">
        <v>349</v>
      </c>
      <c r="C23" s="247"/>
      <c r="D23" s="247"/>
      <c r="E23" s="247"/>
      <c r="F23" s="247"/>
      <c r="G23" s="247"/>
      <c r="H23" s="247"/>
      <c r="I23" s="247"/>
      <c r="J23" s="247"/>
      <c r="K23" s="247"/>
      <c r="L23" s="247"/>
    </row>
    <row r="24" spans="1:12" s="144" customFormat="1" ht="12" customHeight="1">
      <c r="A24" s="160">
        <v>2008</v>
      </c>
      <c r="B24" s="165">
        <f>B7/B$9*100</f>
        <v>97.337417530631484</v>
      </c>
      <c r="C24" s="165">
        <f t="shared" ref="C24:L24" si="7">C7/C$9*100</f>
        <v>97.328444211629119</v>
      </c>
      <c r="D24" s="165">
        <f t="shared" si="7"/>
        <v>84.843492586490939</v>
      </c>
      <c r="E24" s="165">
        <f t="shared" si="7"/>
        <v>91.877764374748693</v>
      </c>
      <c r="F24" s="165">
        <f t="shared" si="7"/>
        <v>92.537085181220363</v>
      </c>
      <c r="G24" s="165">
        <f t="shared" si="7"/>
        <v>95.804688877137323</v>
      </c>
      <c r="H24" s="165">
        <f t="shared" si="7"/>
        <v>87.585650947198715</v>
      </c>
      <c r="I24" s="165">
        <f t="shared" si="7"/>
        <v>98.351195383347061</v>
      </c>
      <c r="J24" s="165">
        <f t="shared" si="7"/>
        <v>102.04216073781292</v>
      </c>
      <c r="K24" s="165">
        <f t="shared" si="7"/>
        <v>98.509316770186331</v>
      </c>
      <c r="L24" s="165">
        <f t="shared" si="7"/>
        <v>95.780445969125225</v>
      </c>
    </row>
    <row r="25" spans="1:12" s="144" customFormat="1" ht="12" customHeight="1">
      <c r="A25" s="160">
        <v>2009</v>
      </c>
      <c r="B25" s="165">
        <f t="shared" ref="B25:L25" si="8">B8/B$9*100</f>
        <v>97.855796418473147</v>
      </c>
      <c r="C25" s="165">
        <f t="shared" si="8"/>
        <v>97.564169722367737</v>
      </c>
      <c r="D25" s="165">
        <f t="shared" si="8"/>
        <v>98.352553542009886</v>
      </c>
      <c r="E25" s="165">
        <f t="shared" si="8"/>
        <v>93.184559710494568</v>
      </c>
      <c r="F25" s="165">
        <f t="shared" si="8"/>
        <v>94.800428200030581</v>
      </c>
      <c r="G25" s="165">
        <f t="shared" si="8"/>
        <v>96.862330336682547</v>
      </c>
      <c r="H25" s="165">
        <f t="shared" si="8"/>
        <v>88.553002821442959</v>
      </c>
      <c r="I25" s="165">
        <f t="shared" si="8"/>
        <v>98.488595768068151</v>
      </c>
      <c r="J25" s="165">
        <f t="shared" si="8"/>
        <v>101.08695652173914</v>
      </c>
      <c r="K25" s="165">
        <f t="shared" si="8"/>
        <v>96.699201419698312</v>
      </c>
      <c r="L25" s="165">
        <f t="shared" si="8"/>
        <v>98.49056603773586</v>
      </c>
    </row>
    <row r="26" spans="1:12" s="144" customFormat="1" ht="12" customHeight="1">
      <c r="A26" s="160">
        <v>2010</v>
      </c>
      <c r="B26" s="166">
        <f t="shared" ref="B26:L26" si="9">B9/B$9*100</f>
        <v>100</v>
      </c>
      <c r="C26" s="166">
        <f t="shared" si="9"/>
        <v>100</v>
      </c>
      <c r="D26" s="166">
        <f t="shared" si="9"/>
        <v>100</v>
      </c>
      <c r="E26" s="166">
        <f t="shared" si="9"/>
        <v>100</v>
      </c>
      <c r="F26" s="166">
        <f t="shared" si="9"/>
        <v>100</v>
      </c>
      <c r="G26" s="166">
        <f t="shared" si="9"/>
        <v>100</v>
      </c>
      <c r="H26" s="166">
        <f t="shared" si="9"/>
        <v>100</v>
      </c>
      <c r="I26" s="166">
        <f t="shared" si="9"/>
        <v>100</v>
      </c>
      <c r="J26" s="166">
        <f t="shared" si="9"/>
        <v>100</v>
      </c>
      <c r="K26" s="166">
        <f t="shared" si="9"/>
        <v>100</v>
      </c>
      <c r="L26" s="166">
        <f t="shared" si="9"/>
        <v>100</v>
      </c>
    </row>
    <row r="27" spans="1:12" s="144" customFormat="1" ht="12" customHeight="1">
      <c r="A27" s="160">
        <v>2011</v>
      </c>
      <c r="B27" s="165">
        <f t="shared" ref="B27:L27" si="10">B10/B$9*100</f>
        <v>103.46371347785109</v>
      </c>
      <c r="C27" s="165">
        <f t="shared" si="10"/>
        <v>103.30015715034048</v>
      </c>
      <c r="D27" s="165">
        <f t="shared" si="10"/>
        <v>84.349258649093912</v>
      </c>
      <c r="E27" s="165">
        <f t="shared" si="10"/>
        <v>100.92480900683553</v>
      </c>
      <c r="F27" s="165">
        <f t="shared" si="10"/>
        <v>99.70943569353112</v>
      </c>
      <c r="G27" s="165">
        <f t="shared" si="10"/>
        <v>102.96139608672661</v>
      </c>
      <c r="H27" s="165">
        <f t="shared" si="10"/>
        <v>105.56227327690448</v>
      </c>
      <c r="I27" s="165">
        <f t="shared" si="10"/>
        <v>103.68233031052485</v>
      </c>
      <c r="J27" s="165">
        <f t="shared" si="10"/>
        <v>105.17127799736497</v>
      </c>
      <c r="K27" s="165">
        <f t="shared" si="10"/>
        <v>102.16503992901509</v>
      </c>
      <c r="L27" s="165">
        <f t="shared" si="10"/>
        <v>104.21955403087479</v>
      </c>
    </row>
    <row r="28" spans="1:12" s="144" customFormat="1" ht="12" customHeight="1">
      <c r="A28" s="160">
        <v>2012</v>
      </c>
      <c r="B28" s="165">
        <f t="shared" ref="B28:L28" si="11">B11/B$9*100</f>
        <v>103.88784165881246</v>
      </c>
      <c r="C28" s="165">
        <f t="shared" si="11"/>
        <v>103.7454164484023</v>
      </c>
      <c r="D28" s="165">
        <f t="shared" si="11"/>
        <v>141.18616144975289</v>
      </c>
      <c r="E28" s="165">
        <f t="shared" si="11"/>
        <v>98.45195014073181</v>
      </c>
      <c r="F28" s="165">
        <f t="shared" si="11"/>
        <v>97.262578375898457</v>
      </c>
      <c r="G28" s="165">
        <f t="shared" si="11"/>
        <v>98.607438744932139</v>
      </c>
      <c r="H28" s="165">
        <f t="shared" si="11"/>
        <v>105.36074163643694</v>
      </c>
      <c r="I28" s="165">
        <f t="shared" si="11"/>
        <v>104.8090134652377</v>
      </c>
      <c r="J28" s="165">
        <f t="shared" si="11"/>
        <v>105.2042160737813</v>
      </c>
      <c r="K28" s="165">
        <f t="shared" si="11"/>
        <v>102.82165039929015</v>
      </c>
      <c r="L28" s="165">
        <f t="shared" si="11"/>
        <v>106.79245283018868</v>
      </c>
    </row>
    <row r="29" spans="1:12" s="144" customFormat="1" ht="12" customHeight="1">
      <c r="A29" s="160">
        <v>2013</v>
      </c>
      <c r="B29" s="165">
        <f t="shared" ref="B29:L29" si="12">B12/B$9*100</f>
        <v>106.40904806786051</v>
      </c>
      <c r="C29" s="165">
        <f t="shared" si="12"/>
        <v>106.33839706652699</v>
      </c>
      <c r="D29" s="165">
        <f t="shared" si="12"/>
        <v>126.02965403624383</v>
      </c>
      <c r="E29" s="165">
        <f t="shared" si="12"/>
        <v>98.572577402492968</v>
      </c>
      <c r="F29" s="165">
        <f t="shared" si="12"/>
        <v>96.345006881786205</v>
      </c>
      <c r="G29" s="165">
        <f t="shared" si="12"/>
        <v>93.75991538868324</v>
      </c>
      <c r="H29" s="165">
        <f t="shared" si="12"/>
        <v>111.16485288190245</v>
      </c>
      <c r="I29" s="165">
        <f t="shared" si="12"/>
        <v>107.96922231382247</v>
      </c>
      <c r="J29" s="165">
        <f t="shared" si="12"/>
        <v>108.59683794466403</v>
      </c>
      <c r="K29" s="165">
        <f t="shared" si="12"/>
        <v>104.95119787045253</v>
      </c>
      <c r="L29" s="165">
        <f t="shared" si="12"/>
        <v>111.01200686106347</v>
      </c>
    </row>
    <row r="30" spans="1:12" s="144" customFormat="1" ht="12" customHeight="1">
      <c r="A30" s="160">
        <v>2014</v>
      </c>
      <c r="B30" s="165">
        <f t="shared" ref="B30:L30" si="13">B13/B$9*100</f>
        <v>108.60037700282754</v>
      </c>
      <c r="C30" s="165">
        <f t="shared" si="13"/>
        <v>108.59088528025144</v>
      </c>
      <c r="D30" s="165">
        <f t="shared" si="13"/>
        <v>114.99176276771006</v>
      </c>
      <c r="E30" s="165">
        <f t="shared" si="13"/>
        <v>102.45275432247686</v>
      </c>
      <c r="F30" s="165">
        <f t="shared" si="13"/>
        <v>98.210735586481107</v>
      </c>
      <c r="G30" s="165">
        <f t="shared" si="13"/>
        <v>95.575533227569181</v>
      </c>
      <c r="H30" s="165">
        <f t="shared" si="13"/>
        <v>124.22410318419992</v>
      </c>
      <c r="I30" s="165">
        <f t="shared" si="13"/>
        <v>109.92030777686178</v>
      </c>
      <c r="J30" s="165">
        <f t="shared" si="13"/>
        <v>109.51910408432148</v>
      </c>
      <c r="K30" s="165">
        <f t="shared" si="13"/>
        <v>105.99822537710735</v>
      </c>
      <c r="L30" s="165">
        <f t="shared" si="13"/>
        <v>115.06003430531733</v>
      </c>
    </row>
    <row r="31" spans="1:12" s="144" customFormat="1" ht="12" customHeight="1">
      <c r="A31" s="160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</row>
    <row r="32" spans="1:12" s="144" customFormat="1" ht="12" customHeight="1">
      <c r="A32" s="160"/>
      <c r="B32" s="247" t="s">
        <v>127</v>
      </c>
      <c r="C32" s="247"/>
      <c r="D32" s="247"/>
      <c r="E32" s="247"/>
      <c r="F32" s="247"/>
      <c r="G32" s="247"/>
      <c r="H32" s="247"/>
      <c r="I32" s="247"/>
      <c r="J32" s="247"/>
      <c r="K32" s="247"/>
      <c r="L32" s="247"/>
    </row>
    <row r="33" spans="1:12" s="144" customFormat="1" ht="12" customHeight="1">
      <c r="A33" s="160">
        <v>2008</v>
      </c>
      <c r="B33" s="161" t="s">
        <v>64</v>
      </c>
      <c r="C33" s="166">
        <f t="shared" ref="C33:L33" si="14">(C7*100)/$C7</f>
        <v>100</v>
      </c>
      <c r="D33" s="167">
        <f t="shared" si="14"/>
        <v>13.858988159311089</v>
      </c>
      <c r="E33" s="167">
        <f t="shared" si="14"/>
        <v>122.9817007534984</v>
      </c>
      <c r="F33" s="167">
        <f t="shared" si="14"/>
        <v>162.83638320775029</v>
      </c>
      <c r="G33" s="167">
        <f t="shared" si="14"/>
        <v>146.25941872981701</v>
      </c>
      <c r="H33" s="167">
        <f t="shared" si="14"/>
        <v>58.476856835306783</v>
      </c>
      <c r="I33" s="167">
        <f t="shared" si="14"/>
        <v>96.313240043057064</v>
      </c>
      <c r="J33" s="167">
        <f t="shared" si="14"/>
        <v>83.369214208826705</v>
      </c>
      <c r="K33" s="167">
        <f t="shared" si="14"/>
        <v>149.38105489773952</v>
      </c>
      <c r="L33" s="167">
        <f t="shared" si="14"/>
        <v>75.134553283100118</v>
      </c>
    </row>
    <row r="34" spans="1:12" s="144" customFormat="1" ht="12" customHeight="1">
      <c r="A34" s="160">
        <v>2009</v>
      </c>
      <c r="B34" s="161" t="s">
        <v>64</v>
      </c>
      <c r="C34" s="166">
        <f t="shared" ref="C34:L34" si="15">(C8*100)/$C8</f>
        <v>100</v>
      </c>
      <c r="D34" s="167">
        <f t="shared" si="15"/>
        <v>16.026845637583893</v>
      </c>
      <c r="E34" s="167">
        <f t="shared" si="15"/>
        <v>124.42953020134229</v>
      </c>
      <c r="F34" s="167">
        <f t="shared" si="15"/>
        <v>166.41610738255034</v>
      </c>
      <c r="G34" s="167">
        <f t="shared" si="15"/>
        <v>147.51677852348993</v>
      </c>
      <c r="H34" s="167">
        <f t="shared" si="15"/>
        <v>58.979865771812079</v>
      </c>
      <c r="I34" s="167">
        <f t="shared" si="15"/>
        <v>96.214765100671158</v>
      </c>
      <c r="J34" s="167">
        <f t="shared" si="15"/>
        <v>82.389261744966447</v>
      </c>
      <c r="K34" s="167">
        <f t="shared" si="15"/>
        <v>146.28187919463087</v>
      </c>
      <c r="L34" s="167">
        <f t="shared" si="15"/>
        <v>77.073825503355707</v>
      </c>
    </row>
    <row r="35" spans="1:12" s="144" customFormat="1" ht="12" customHeight="1">
      <c r="A35" s="160">
        <v>2010</v>
      </c>
      <c r="B35" s="161" t="s">
        <v>64</v>
      </c>
      <c r="C35" s="166">
        <f t="shared" ref="C35:L35" si="16">(C9*100)/$C9</f>
        <v>100</v>
      </c>
      <c r="D35" s="167">
        <f t="shared" si="16"/>
        <v>15.898376113148245</v>
      </c>
      <c r="E35" s="167">
        <f t="shared" si="16"/>
        <v>130.27763226820326</v>
      </c>
      <c r="F35" s="167">
        <f t="shared" si="16"/>
        <v>171.26767941330539</v>
      </c>
      <c r="G35" s="167">
        <f t="shared" si="16"/>
        <v>148.58564693556835</v>
      </c>
      <c r="H35" s="167">
        <f t="shared" si="16"/>
        <v>64.981665793609224</v>
      </c>
      <c r="I35" s="167">
        <f t="shared" si="16"/>
        <v>95.311681508643275</v>
      </c>
      <c r="J35" s="167">
        <f t="shared" si="16"/>
        <v>79.518072289156621</v>
      </c>
      <c r="K35" s="167">
        <f t="shared" si="16"/>
        <v>147.59036144578315</v>
      </c>
      <c r="L35" s="167">
        <f t="shared" si="16"/>
        <v>76.348873755893138</v>
      </c>
    </row>
    <row r="36" spans="1:12" s="144" customFormat="1" ht="12" customHeight="1">
      <c r="A36" s="160">
        <v>2011</v>
      </c>
      <c r="B36" s="161" t="s">
        <v>64</v>
      </c>
      <c r="C36" s="166">
        <f t="shared" ref="C36:L36" si="17">(C10*100)/$C10</f>
        <v>100</v>
      </c>
      <c r="D36" s="167">
        <f t="shared" si="17"/>
        <v>12.981744421906695</v>
      </c>
      <c r="E36" s="167">
        <f t="shared" si="17"/>
        <v>127.28194726166329</v>
      </c>
      <c r="F36" s="167">
        <f t="shared" si="17"/>
        <v>165.31440162271807</v>
      </c>
      <c r="G36" s="167">
        <f t="shared" si="17"/>
        <v>148.09837728194728</v>
      </c>
      <c r="H36" s="167">
        <f t="shared" si="17"/>
        <v>66.404665314401626</v>
      </c>
      <c r="I36" s="167">
        <f t="shared" si="17"/>
        <v>95.664300202839755</v>
      </c>
      <c r="J36" s="167">
        <f t="shared" si="17"/>
        <v>80.958417849898581</v>
      </c>
      <c r="K36" s="167">
        <f t="shared" si="17"/>
        <v>145.96855983772821</v>
      </c>
      <c r="L36" s="167">
        <f t="shared" si="17"/>
        <v>77.02839756592293</v>
      </c>
    </row>
    <row r="37" spans="1:12" s="144" customFormat="1" ht="12" customHeight="1">
      <c r="A37" s="160">
        <v>2012</v>
      </c>
      <c r="B37" s="161" t="s">
        <v>64</v>
      </c>
      <c r="C37" s="166">
        <f t="shared" ref="C37:L37" si="18">(C11*100)/$C11</f>
        <v>100</v>
      </c>
      <c r="D37" s="167">
        <f t="shared" si="18"/>
        <v>21.635950517546075</v>
      </c>
      <c r="E37" s="167">
        <f t="shared" si="18"/>
        <v>123.6303963645544</v>
      </c>
      <c r="F37" s="167">
        <f t="shared" si="18"/>
        <v>160.56551375915174</v>
      </c>
      <c r="G37" s="167">
        <f t="shared" si="18"/>
        <v>141.22696288815956</v>
      </c>
      <c r="H37" s="167">
        <f t="shared" si="18"/>
        <v>65.99343600100984</v>
      </c>
      <c r="I37" s="167">
        <f t="shared" si="18"/>
        <v>96.288815955566776</v>
      </c>
      <c r="J37" s="167">
        <f t="shared" si="18"/>
        <v>80.636202979045692</v>
      </c>
      <c r="K37" s="167">
        <f t="shared" si="18"/>
        <v>146.27619288058571</v>
      </c>
      <c r="L37" s="167">
        <f t="shared" si="18"/>
        <v>78.591264832113097</v>
      </c>
    </row>
    <row r="38" spans="1:12" s="144" customFormat="1" ht="12" customHeight="1">
      <c r="A38" s="160">
        <v>2013</v>
      </c>
      <c r="B38" s="161" t="s">
        <v>64</v>
      </c>
      <c r="C38" s="166">
        <f t="shared" ref="C38:L38" si="19">(C12*100)/$C12</f>
        <v>100</v>
      </c>
      <c r="D38" s="167">
        <f t="shared" si="19"/>
        <v>18.842364532019705</v>
      </c>
      <c r="E38" s="167">
        <f t="shared" si="19"/>
        <v>120.76354679802955</v>
      </c>
      <c r="F38" s="167">
        <f t="shared" si="19"/>
        <v>155.17241379310343</v>
      </c>
      <c r="G38" s="167">
        <f t="shared" si="19"/>
        <v>131.00985221674875</v>
      </c>
      <c r="H38" s="167">
        <f t="shared" si="19"/>
        <v>67.931034482758619</v>
      </c>
      <c r="I38" s="167">
        <f t="shared" si="19"/>
        <v>96.77339901477832</v>
      </c>
      <c r="J38" s="167">
        <f t="shared" si="19"/>
        <v>81.206896551724128</v>
      </c>
      <c r="K38" s="167">
        <f t="shared" si="19"/>
        <v>145.66502463054186</v>
      </c>
      <c r="L38" s="167">
        <f t="shared" si="19"/>
        <v>79.70443349753694</v>
      </c>
    </row>
    <row r="39" spans="1:12" s="144" customFormat="1" ht="12" customHeight="1">
      <c r="A39" s="160">
        <v>2014</v>
      </c>
      <c r="B39" s="161" t="s">
        <v>64</v>
      </c>
      <c r="C39" s="166">
        <f t="shared" ref="C39:L39" si="20">(C13*100)/$C13</f>
        <v>100</v>
      </c>
      <c r="D39" s="167">
        <f t="shared" si="20"/>
        <v>16.835504100337676</v>
      </c>
      <c r="E39" s="167">
        <f t="shared" si="20"/>
        <v>122.91365171249397</v>
      </c>
      <c r="F39" s="167">
        <f t="shared" si="20"/>
        <v>154.89628557645923</v>
      </c>
      <c r="G39" s="167">
        <f t="shared" si="20"/>
        <v>130.77665219488662</v>
      </c>
      <c r="H39" s="167">
        <f t="shared" si="20"/>
        <v>74.336710082006746</v>
      </c>
      <c r="I39" s="167">
        <f t="shared" si="20"/>
        <v>96.478533526290391</v>
      </c>
      <c r="J39" s="167">
        <f t="shared" si="20"/>
        <v>80.197780993728898</v>
      </c>
      <c r="K39" s="167">
        <f t="shared" si="20"/>
        <v>144.06657018813314</v>
      </c>
      <c r="L39" s="167">
        <f t="shared" si="20"/>
        <v>80.897250361794505</v>
      </c>
    </row>
    <row r="40" spans="1:12" s="144" customFormat="1" ht="12" customHeight="1">
      <c r="A40" s="160"/>
      <c r="B40" s="161"/>
      <c r="C40" s="166"/>
      <c r="D40" s="167"/>
      <c r="E40" s="167"/>
      <c r="F40" s="167"/>
      <c r="G40" s="167"/>
      <c r="H40" s="167"/>
      <c r="I40" s="167"/>
      <c r="J40" s="167"/>
      <c r="K40" s="167"/>
      <c r="L40" s="167"/>
    </row>
    <row r="41" spans="1:12" s="144" customFormat="1" ht="12" customHeight="1">
      <c r="A41" s="160"/>
      <c r="B41" s="247" t="s">
        <v>128</v>
      </c>
      <c r="C41" s="247"/>
      <c r="D41" s="247"/>
      <c r="E41" s="247"/>
      <c r="F41" s="247"/>
      <c r="G41" s="247"/>
      <c r="H41" s="247"/>
      <c r="I41" s="247"/>
      <c r="J41" s="247"/>
      <c r="K41" s="247"/>
      <c r="L41" s="247"/>
    </row>
    <row r="42" spans="1:12" s="144" customFormat="1" ht="12" customHeight="1">
      <c r="A42" s="160">
        <v>2008</v>
      </c>
      <c r="B42" s="168">
        <v>93.6</v>
      </c>
      <c r="C42" s="168">
        <v>93.6</v>
      </c>
      <c r="D42" s="168">
        <v>29.1</v>
      </c>
      <c r="E42" s="168">
        <v>104.8</v>
      </c>
      <c r="F42" s="168">
        <v>120.9</v>
      </c>
      <c r="G42" s="168">
        <v>116.9</v>
      </c>
      <c r="H42" s="168">
        <v>91.5</v>
      </c>
      <c r="I42" s="168">
        <v>92.1</v>
      </c>
      <c r="J42" s="168">
        <v>96.8</v>
      </c>
      <c r="K42" s="168">
        <v>83.9</v>
      </c>
      <c r="L42" s="168">
        <v>94.7</v>
      </c>
    </row>
    <row r="43" spans="1:12" s="144" customFormat="1" ht="12" customHeight="1">
      <c r="A43" s="160">
        <v>2009</v>
      </c>
      <c r="B43" s="168">
        <v>94.9</v>
      </c>
      <c r="C43" s="168">
        <v>94.9</v>
      </c>
      <c r="D43" s="168">
        <v>41.3</v>
      </c>
      <c r="E43" s="168">
        <v>111.9</v>
      </c>
      <c r="F43" s="168">
        <v>130.5</v>
      </c>
      <c r="G43" s="168">
        <v>126.7</v>
      </c>
      <c r="H43" s="168">
        <v>91.4</v>
      </c>
      <c r="I43" s="168">
        <v>91.5</v>
      </c>
      <c r="J43" s="168">
        <v>95.6</v>
      </c>
      <c r="K43" s="168">
        <v>82.4</v>
      </c>
      <c r="L43" s="168">
        <v>94</v>
      </c>
    </row>
    <row r="44" spans="1:12" s="144" customFormat="1" ht="12" customHeight="1">
      <c r="A44" s="160">
        <v>2010</v>
      </c>
      <c r="B44" s="168">
        <v>93.9</v>
      </c>
      <c r="C44" s="168">
        <v>93.9</v>
      </c>
      <c r="D44" s="168">
        <v>40.6</v>
      </c>
      <c r="E44" s="168">
        <v>107.4</v>
      </c>
      <c r="F44" s="168">
        <v>122.2</v>
      </c>
      <c r="G44" s="168">
        <v>114.1</v>
      </c>
      <c r="H44" s="168">
        <v>96</v>
      </c>
      <c r="I44" s="168">
        <v>92.6</v>
      </c>
      <c r="J44" s="168">
        <v>95.3</v>
      </c>
      <c r="K44" s="168">
        <v>85.8</v>
      </c>
      <c r="L44" s="168">
        <v>94.4</v>
      </c>
    </row>
    <row r="45" spans="1:12" s="144" customFormat="1" ht="12" customHeight="1">
      <c r="A45" s="160">
        <v>2011</v>
      </c>
      <c r="B45" s="168">
        <v>94.2</v>
      </c>
      <c r="C45" s="168">
        <v>94.2</v>
      </c>
      <c r="D45" s="168">
        <v>30.1</v>
      </c>
      <c r="E45" s="168">
        <v>105.1</v>
      </c>
      <c r="F45" s="168">
        <v>118.8</v>
      </c>
      <c r="G45" s="168">
        <v>112.5</v>
      </c>
      <c r="H45" s="168">
        <v>96.4</v>
      </c>
      <c r="I45" s="168">
        <v>93.6</v>
      </c>
      <c r="J45" s="168">
        <v>95.5</v>
      </c>
      <c r="K45" s="168">
        <v>87.9</v>
      </c>
      <c r="L45" s="168">
        <v>95.4</v>
      </c>
    </row>
    <row r="46" spans="1:12" s="144" customFormat="1" ht="12" customHeight="1">
      <c r="A46" s="160">
        <v>2012</v>
      </c>
      <c r="B46" s="168">
        <v>92.6</v>
      </c>
      <c r="C46" s="168">
        <v>92.6</v>
      </c>
      <c r="D46" s="168">
        <v>44.5</v>
      </c>
      <c r="E46" s="168">
        <v>99.9</v>
      </c>
      <c r="F46" s="168">
        <v>113.3</v>
      </c>
      <c r="G46" s="168">
        <v>106.6</v>
      </c>
      <c r="H46" s="168">
        <v>92.1</v>
      </c>
      <c r="I46" s="168">
        <v>92.9</v>
      </c>
      <c r="J46" s="168">
        <v>94.2</v>
      </c>
      <c r="K46" s="168">
        <v>87.4</v>
      </c>
      <c r="L46" s="168">
        <v>95</v>
      </c>
    </row>
    <row r="47" spans="1:12" s="144" customFormat="1" ht="12" customHeight="1">
      <c r="A47" s="160">
        <v>2013</v>
      </c>
      <c r="B47" s="168">
        <v>92.6</v>
      </c>
      <c r="C47" s="168">
        <v>92.6</v>
      </c>
      <c r="D47" s="168">
        <v>38</v>
      </c>
      <c r="E47" s="168">
        <v>97.9</v>
      </c>
      <c r="F47" s="168">
        <v>110.5</v>
      </c>
      <c r="G47" s="168">
        <v>101.4</v>
      </c>
      <c r="H47" s="168">
        <v>93</v>
      </c>
      <c r="I47" s="168">
        <v>93.3</v>
      </c>
      <c r="J47" s="168">
        <v>96.1</v>
      </c>
      <c r="K47" s="168">
        <v>87.2</v>
      </c>
      <c r="L47" s="168">
        <v>94.9</v>
      </c>
    </row>
    <row r="48" spans="1:12" s="144" customFormat="1" ht="12" customHeight="1">
      <c r="A48" s="160">
        <v>2014</v>
      </c>
      <c r="B48" s="168">
        <v>92.8</v>
      </c>
      <c r="C48" s="168">
        <v>92.8</v>
      </c>
      <c r="D48" s="168">
        <v>37.799999999999997</v>
      </c>
      <c r="E48" s="168">
        <v>99.8</v>
      </c>
      <c r="F48" s="168">
        <v>111.3</v>
      </c>
      <c r="G48" s="168">
        <v>101.4</v>
      </c>
      <c r="H48" s="168">
        <v>97.6</v>
      </c>
      <c r="I48" s="168">
        <v>93.2</v>
      </c>
      <c r="J48" s="168">
        <v>95.5</v>
      </c>
      <c r="K48" s="168">
        <v>86.4</v>
      </c>
      <c r="L48" s="168">
        <v>96.1</v>
      </c>
    </row>
    <row r="49" spans="1:2" s="144" customFormat="1" ht="12" customHeight="1">
      <c r="A49" s="155"/>
      <c r="B49" s="155"/>
    </row>
    <row r="50" spans="1:2" s="144" customFormat="1" ht="12" customHeight="1">
      <c r="A50" s="155"/>
      <c r="B50" s="155"/>
    </row>
    <row r="51" spans="1:2" s="144" customFormat="1" ht="12" customHeight="1">
      <c r="A51" s="155"/>
      <c r="B51" s="155"/>
    </row>
    <row r="52" spans="1:2" s="144" customFormat="1" ht="12" customHeight="1">
      <c r="A52" s="155"/>
      <c r="B52" s="155"/>
    </row>
    <row r="53" spans="1:2" s="144" customFormat="1" ht="12" customHeight="1">
      <c r="A53" s="155"/>
      <c r="B53" s="155"/>
    </row>
    <row r="54" spans="1:2" s="144" customFormat="1" ht="12" customHeight="1">
      <c r="A54" s="155"/>
      <c r="B54" s="155"/>
    </row>
    <row r="55" spans="1:2" s="144" customFormat="1" ht="12" customHeight="1">
      <c r="A55" s="155"/>
      <c r="B55" s="155"/>
    </row>
    <row r="56" spans="1:2" s="144" customFormat="1" ht="12" customHeight="1">
      <c r="A56" s="155"/>
      <c r="B56" s="155"/>
    </row>
    <row r="57" spans="1:2" s="144" customFormat="1" ht="12" customHeight="1">
      <c r="A57" s="155"/>
      <c r="B57" s="155"/>
    </row>
    <row r="58" spans="1:2" s="144" customFormat="1" ht="12" customHeight="1">
      <c r="A58" s="155"/>
      <c r="B58" s="155"/>
    </row>
    <row r="59" spans="1:2" s="144" customFormat="1" ht="12" customHeight="1">
      <c r="A59" s="155"/>
      <c r="B59" s="155"/>
    </row>
    <row r="60" spans="1:2" s="144" customFormat="1" ht="12" customHeight="1">
      <c r="A60" s="155"/>
      <c r="B60" s="155"/>
    </row>
    <row r="61" spans="1:2" s="144" customFormat="1" ht="12" customHeight="1">
      <c r="A61" s="155"/>
      <c r="B61" s="155"/>
    </row>
    <row r="62" spans="1:2" s="144" customFormat="1" ht="12" customHeight="1">
      <c r="A62" s="155"/>
      <c r="B62" s="155"/>
    </row>
    <row r="63" spans="1:2" s="144" customFormat="1" ht="12" customHeight="1">
      <c r="A63" s="155"/>
      <c r="B63" s="155"/>
    </row>
    <row r="64" spans="1:2" s="144" customFormat="1" ht="12" customHeight="1">
      <c r="A64" s="155"/>
      <c r="B64" s="155"/>
    </row>
    <row r="65" spans="1:2" s="144" customFormat="1" ht="12" customHeight="1">
      <c r="A65" s="155"/>
      <c r="B65" s="155"/>
    </row>
    <row r="66" spans="1:2" s="144" customFormat="1" ht="12" customHeight="1">
      <c r="A66" s="155"/>
      <c r="B66" s="155"/>
    </row>
    <row r="67" spans="1:2" s="144" customFormat="1" ht="12" customHeight="1">
      <c r="A67" s="155"/>
      <c r="B67" s="155"/>
    </row>
    <row r="68" spans="1:2" s="144" customFormat="1" ht="12" customHeight="1">
      <c r="A68" s="155"/>
      <c r="B68" s="155"/>
    </row>
    <row r="69" spans="1:2" s="144" customFormat="1" ht="12" customHeight="1">
      <c r="A69" s="155"/>
      <c r="B69" s="155"/>
    </row>
    <row r="70" spans="1:2" s="144" customFormat="1" ht="12" customHeight="1">
      <c r="A70" s="155"/>
      <c r="B70" s="155"/>
    </row>
    <row r="71" spans="1:2" s="144" customFormat="1" ht="12" customHeight="1">
      <c r="A71" s="155"/>
      <c r="B71" s="155"/>
    </row>
    <row r="72" spans="1:2" s="144" customFormat="1" ht="12" customHeight="1">
      <c r="A72" s="155"/>
      <c r="B72" s="155"/>
    </row>
    <row r="73" spans="1:2" s="144" customFormat="1" ht="12" customHeight="1">
      <c r="A73" s="155"/>
      <c r="B73" s="155"/>
    </row>
    <row r="74" spans="1:2" s="144" customFormat="1" ht="12" customHeight="1">
      <c r="A74" s="155"/>
      <c r="B74" s="155"/>
    </row>
    <row r="75" spans="1:2" s="144" customFormat="1" ht="12" customHeight="1">
      <c r="A75" s="155"/>
      <c r="B75" s="155"/>
    </row>
    <row r="76" spans="1:2" s="144" customFormat="1" ht="12" customHeight="1">
      <c r="A76" s="155"/>
      <c r="B76" s="155"/>
    </row>
    <row r="77" spans="1:2" s="144" customFormat="1" ht="12" customHeight="1">
      <c r="A77" s="155"/>
      <c r="B77" s="155"/>
    </row>
    <row r="78" spans="1:2" s="144" customFormat="1" ht="12" customHeight="1">
      <c r="A78" s="155"/>
      <c r="B78" s="155"/>
    </row>
    <row r="79" spans="1:2" s="144" customFormat="1" ht="12" customHeight="1">
      <c r="A79" s="155"/>
      <c r="B79" s="155"/>
    </row>
    <row r="80" spans="1:2" s="144" customFormat="1" ht="12" customHeight="1">
      <c r="A80" s="155"/>
      <c r="B80" s="155"/>
    </row>
    <row r="81" spans="1:2" s="144" customFormat="1" ht="12" customHeight="1">
      <c r="A81" s="155"/>
      <c r="B81" s="155"/>
    </row>
    <row r="82" spans="1:2" s="144" customFormat="1" ht="12" customHeight="1">
      <c r="A82" s="155"/>
      <c r="B82" s="155"/>
    </row>
    <row r="83" spans="1:2" s="144" customFormat="1" ht="12" customHeight="1">
      <c r="A83" s="155"/>
      <c r="B83" s="155"/>
    </row>
    <row r="84" spans="1:2" s="144" customFormat="1" ht="12" customHeight="1">
      <c r="A84" s="155"/>
      <c r="B84" s="155"/>
    </row>
    <row r="85" spans="1:2" s="144" customFormat="1" ht="12" customHeight="1">
      <c r="A85" s="155"/>
      <c r="B85" s="155"/>
    </row>
    <row r="86" spans="1:2" s="144" customFormat="1" ht="12" customHeight="1">
      <c r="A86" s="155"/>
      <c r="B86" s="155"/>
    </row>
    <row r="87" spans="1:2" s="144" customFormat="1" ht="12" customHeight="1">
      <c r="A87" s="155"/>
      <c r="B87" s="155"/>
    </row>
    <row r="88" spans="1:2" s="144" customFormat="1" ht="12" customHeight="1">
      <c r="A88" s="155"/>
      <c r="B88" s="155"/>
    </row>
    <row r="89" spans="1:2" s="144" customFormat="1" ht="12" customHeight="1">
      <c r="A89" s="155"/>
      <c r="B89" s="155"/>
    </row>
  </sheetData>
  <mergeCells count="12">
    <mergeCell ref="A1:L1"/>
    <mergeCell ref="A3:A4"/>
    <mergeCell ref="C3:C4"/>
    <mergeCell ref="D3:D4"/>
    <mergeCell ref="B3:B4"/>
    <mergeCell ref="E3:H3"/>
    <mergeCell ref="I3:L3"/>
    <mergeCell ref="B41:L41"/>
    <mergeCell ref="B6:L6"/>
    <mergeCell ref="B15:L15"/>
    <mergeCell ref="B23:L23"/>
    <mergeCell ref="B32:L32"/>
  </mergeCells>
  <phoneticPr fontId="1" type="noConversion"/>
  <hyperlinks>
    <hyperlink ref="A1" location="Inhaltsverzeichnis!A12" display="Inhaltsverzeichnis!A12"/>
    <hyperlink ref="A1:L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2"/>
  <sheetViews>
    <sheetView zoomScaleNormal="100" zoomScaleSheetLayoutView="12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159" customWidth="1"/>
    <col min="2" max="2" width="6.6640625" style="159" customWidth="1"/>
    <col min="3" max="3" width="7.5546875" style="142" customWidth="1"/>
    <col min="4" max="5" width="6.6640625" style="142" customWidth="1"/>
    <col min="6" max="6" width="7" style="142" customWidth="1"/>
    <col min="7" max="9" width="6.6640625" style="142" customWidth="1"/>
    <col min="10" max="10" width="9.44140625" style="142" customWidth="1"/>
    <col min="11" max="11" width="10.44140625" style="142" customWidth="1"/>
    <col min="12" max="12" width="9.44140625" style="142" customWidth="1"/>
    <col min="13" max="16384" width="11.5546875" style="142"/>
  </cols>
  <sheetData>
    <row r="1" spans="1:12" ht="24" customHeight="1">
      <c r="A1" s="248" t="s">
        <v>353</v>
      </c>
      <c r="B1" s="268"/>
      <c r="C1" s="268"/>
      <c r="D1" s="268"/>
      <c r="E1" s="268"/>
      <c r="F1" s="268"/>
      <c r="G1" s="268"/>
      <c r="H1" s="268"/>
      <c r="I1" s="268"/>
      <c r="J1" s="268"/>
      <c r="K1" s="268"/>
      <c r="L1" s="268"/>
    </row>
    <row r="2" spans="1:12" ht="12" customHeight="1">
      <c r="A2" s="155"/>
      <c r="B2" s="155"/>
      <c r="C2" s="144"/>
      <c r="D2" s="144"/>
      <c r="E2" s="144"/>
      <c r="F2" s="144"/>
      <c r="G2" s="144"/>
      <c r="H2" s="144"/>
      <c r="I2" s="144"/>
      <c r="J2" s="144"/>
      <c r="K2" s="144"/>
      <c r="L2" s="144"/>
    </row>
    <row r="3" spans="1:12" s="156" customFormat="1" ht="12" customHeight="1">
      <c r="A3" s="249" t="s">
        <v>0</v>
      </c>
      <c r="B3" s="251" t="s">
        <v>1</v>
      </c>
      <c r="C3" s="251" t="s">
        <v>11</v>
      </c>
      <c r="D3" s="251" t="s">
        <v>12</v>
      </c>
      <c r="E3" s="254" t="s">
        <v>13</v>
      </c>
      <c r="F3" s="255"/>
      <c r="G3" s="255"/>
      <c r="H3" s="256"/>
      <c r="I3" s="254" t="s">
        <v>14</v>
      </c>
      <c r="J3" s="255"/>
      <c r="K3" s="255"/>
      <c r="L3" s="255"/>
    </row>
    <row r="4" spans="1:12" s="156" customFormat="1" ht="96" customHeight="1">
      <c r="A4" s="250"/>
      <c r="B4" s="252"/>
      <c r="C4" s="252"/>
      <c r="D4" s="253"/>
      <c r="E4" s="157" t="s">
        <v>15</v>
      </c>
      <c r="F4" s="157" t="s">
        <v>111</v>
      </c>
      <c r="G4" s="157" t="s">
        <v>124</v>
      </c>
      <c r="H4" s="157" t="s">
        <v>4</v>
      </c>
      <c r="I4" s="157" t="s">
        <v>15</v>
      </c>
      <c r="J4" s="157" t="s">
        <v>360</v>
      </c>
      <c r="K4" s="157" t="s">
        <v>361</v>
      </c>
      <c r="L4" s="200" t="s">
        <v>112</v>
      </c>
    </row>
    <row r="5" spans="1:12" ht="12" customHeight="1">
      <c r="A5" s="155"/>
      <c r="B5" s="155"/>
      <c r="C5" s="144"/>
      <c r="D5" s="144"/>
      <c r="E5" s="144"/>
      <c r="F5" s="144"/>
      <c r="G5" s="144"/>
      <c r="H5" s="144"/>
      <c r="I5" s="144"/>
      <c r="J5" s="144"/>
      <c r="K5" s="144"/>
      <c r="L5" s="144"/>
    </row>
    <row r="6" spans="1:12" s="143" customFormat="1" ht="12" customHeight="1">
      <c r="A6" s="159"/>
      <c r="B6" s="246" t="s">
        <v>350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</row>
    <row r="7" spans="1:12" s="144" customFormat="1" ht="12" customHeight="1">
      <c r="A7" s="160">
        <v>2008</v>
      </c>
      <c r="B7" s="192">
        <v>99.762622619872033</v>
      </c>
      <c r="C7" s="192">
        <v>100.0820477969376</v>
      </c>
      <c r="D7" s="192">
        <v>93.932346939799189</v>
      </c>
      <c r="E7" s="192">
        <v>93.603519138645709</v>
      </c>
      <c r="F7" s="192">
        <v>93.682665192521526</v>
      </c>
      <c r="G7" s="192">
        <v>98.762182871159212</v>
      </c>
      <c r="H7" s="192">
        <v>91.727910674827697</v>
      </c>
      <c r="I7" s="192">
        <v>101.33753065380741</v>
      </c>
      <c r="J7" s="192">
        <v>104.033284362751</v>
      </c>
      <c r="K7" s="192">
        <v>101.37376415714</v>
      </c>
      <c r="L7" s="192">
        <v>99.495953919826206</v>
      </c>
    </row>
    <row r="8" spans="1:12" s="144" customFormat="1" ht="12" customHeight="1">
      <c r="A8" s="160">
        <v>2009</v>
      </c>
      <c r="B8" s="192">
        <v>98.935298050218719</v>
      </c>
      <c r="C8" s="192">
        <v>98.711545565741091</v>
      </c>
      <c r="D8" s="192">
        <v>134.62807915867791</v>
      </c>
      <c r="E8" s="192">
        <v>94.22753729364446</v>
      </c>
      <c r="F8" s="192">
        <v>95.764491512837026</v>
      </c>
      <c r="G8" s="192">
        <v>96.451368420874417</v>
      </c>
      <c r="H8" s="192">
        <v>89.939052485641767</v>
      </c>
      <c r="I8" s="192">
        <v>99.651589620182094</v>
      </c>
      <c r="J8" s="192">
        <v>100.7087884971106</v>
      </c>
      <c r="K8" s="192">
        <v>98.402722509575312</v>
      </c>
      <c r="L8" s="192">
        <v>100.03500465071789</v>
      </c>
    </row>
    <row r="9" spans="1:12" s="144" customFormat="1" ht="12" customHeight="1">
      <c r="A9" s="160">
        <v>2010</v>
      </c>
      <c r="B9" s="199">
        <v>100</v>
      </c>
      <c r="C9" s="199">
        <v>100</v>
      </c>
      <c r="D9" s="199">
        <v>100</v>
      </c>
      <c r="E9" s="199">
        <v>100</v>
      </c>
      <c r="F9" s="199">
        <v>100</v>
      </c>
      <c r="G9" s="199">
        <v>100</v>
      </c>
      <c r="H9" s="199">
        <v>100</v>
      </c>
      <c r="I9" s="199">
        <v>100</v>
      </c>
      <c r="J9" s="199">
        <v>100</v>
      </c>
      <c r="K9" s="199">
        <v>100</v>
      </c>
      <c r="L9" s="199">
        <v>100</v>
      </c>
    </row>
    <row r="10" spans="1:12" s="144" customFormat="1" ht="12" customHeight="1">
      <c r="A10" s="160">
        <v>2011</v>
      </c>
      <c r="B10" s="192">
        <v>102.32103013288381</v>
      </c>
      <c r="C10" s="192">
        <v>102.28894587915519</v>
      </c>
      <c r="D10" s="192">
        <v>62.25420921468514</v>
      </c>
      <c r="E10" s="192">
        <v>100.4710727060402</v>
      </c>
      <c r="F10" s="192">
        <v>99.80206756728856</v>
      </c>
      <c r="G10" s="192">
        <v>104.7964802115129</v>
      </c>
      <c r="H10" s="192">
        <v>102.7441089491376</v>
      </c>
      <c r="I10" s="192">
        <v>102.56985275750699</v>
      </c>
      <c r="J10" s="192">
        <v>105.31663508688651</v>
      </c>
      <c r="K10" s="192">
        <v>101.2473040859129</v>
      </c>
      <c r="L10" s="192">
        <v>101.9921300166943</v>
      </c>
    </row>
    <row r="11" spans="1:12" s="144" customFormat="1" ht="12" customHeight="1">
      <c r="A11" s="160">
        <v>2012</v>
      </c>
      <c r="B11" s="192">
        <v>101.15123157460449</v>
      </c>
      <c r="C11" s="192">
        <v>101.2051937682982</v>
      </c>
      <c r="D11" s="192">
        <v>108.2154304060422</v>
      </c>
      <c r="E11" s="192">
        <v>97.677492645419562</v>
      </c>
      <c r="F11" s="192">
        <v>97.983856924668686</v>
      </c>
      <c r="G11" s="192">
        <v>99.904096024818145</v>
      </c>
      <c r="H11" s="192">
        <v>98.399570138179811</v>
      </c>
      <c r="I11" s="192">
        <v>101.87239428724931</v>
      </c>
      <c r="J11" s="192">
        <v>103.6252035440495</v>
      </c>
      <c r="K11" s="192">
        <v>100.58132971459111</v>
      </c>
      <c r="L11" s="192">
        <v>102.18067701726029</v>
      </c>
    </row>
    <row r="12" spans="1:12" s="144" customFormat="1" ht="12" customHeight="1">
      <c r="A12" s="160">
        <v>2013</v>
      </c>
      <c r="B12" s="192">
        <v>101.2065289382476</v>
      </c>
      <c r="C12" s="192">
        <v>101.2536000005959</v>
      </c>
      <c r="D12" s="192">
        <v>94.130527128681535</v>
      </c>
      <c r="E12" s="192">
        <v>95.098492527606069</v>
      </c>
      <c r="F12" s="192">
        <v>94.80342011103015</v>
      </c>
      <c r="G12" s="192">
        <v>94.833460729850046</v>
      </c>
      <c r="H12" s="192">
        <v>99.398622938337326</v>
      </c>
      <c r="I12" s="192">
        <v>102.5185077504548</v>
      </c>
      <c r="J12" s="192">
        <v>106.3516652232814</v>
      </c>
      <c r="K12" s="192">
        <v>100.2892487007271</v>
      </c>
      <c r="L12" s="192">
        <v>102.44362198693869</v>
      </c>
    </row>
    <row r="13" spans="1:12" s="144" customFormat="1" ht="12" customHeight="1">
      <c r="A13" s="160">
        <v>2014</v>
      </c>
      <c r="B13" s="192">
        <v>101.0981222729727</v>
      </c>
      <c r="C13" s="192">
        <v>101.0306868549673</v>
      </c>
      <c r="D13" s="192">
        <v>100.64754955480829</v>
      </c>
      <c r="E13" s="192">
        <v>96.767839008843694</v>
      </c>
      <c r="F13" s="192">
        <v>95.100576169885471</v>
      </c>
      <c r="G13" s="192">
        <v>95.320464778853577</v>
      </c>
      <c r="H13" s="192">
        <v>106.93563937924149</v>
      </c>
      <c r="I13" s="192">
        <v>101.956773257525</v>
      </c>
      <c r="J13" s="192">
        <v>105.5702184500926</v>
      </c>
      <c r="K13" s="192">
        <v>98.879804589496999</v>
      </c>
      <c r="L13" s="192">
        <v>103.2499222735063</v>
      </c>
    </row>
    <row r="14" spans="1:12" s="144" customFormat="1" ht="12" customHeight="1">
      <c r="A14" s="160"/>
      <c r="B14" s="192"/>
      <c r="C14" s="192"/>
      <c r="D14" s="192"/>
      <c r="E14" s="192"/>
      <c r="F14" s="192"/>
      <c r="G14" s="192"/>
      <c r="H14" s="192"/>
      <c r="I14" s="192"/>
      <c r="J14" s="192"/>
      <c r="K14" s="192"/>
      <c r="L14" s="192"/>
    </row>
    <row r="15" spans="1:12" s="144" customFormat="1" ht="12" customHeight="1">
      <c r="A15" s="160"/>
      <c r="B15" s="247" t="s">
        <v>3</v>
      </c>
      <c r="C15" s="247"/>
      <c r="D15" s="247"/>
      <c r="E15" s="247"/>
      <c r="F15" s="247"/>
      <c r="G15" s="247"/>
      <c r="H15" s="247"/>
      <c r="I15" s="247"/>
      <c r="J15" s="247"/>
      <c r="K15" s="247"/>
      <c r="L15" s="247"/>
    </row>
    <row r="16" spans="1:12" s="144" customFormat="1" ht="12" customHeight="1">
      <c r="A16" s="160">
        <v>2009</v>
      </c>
      <c r="B16" s="164">
        <f t="shared" ref="B16:L21" si="0">ROUND(B8/B7*100-100,2)</f>
        <v>-0.83</v>
      </c>
      <c r="C16" s="164">
        <f t="shared" ref="C16:L16" si="1">ROUND(C8/C7*100-100,2)</f>
        <v>-1.37</v>
      </c>
      <c r="D16" s="164">
        <f t="shared" si="1"/>
        <v>43.32</v>
      </c>
      <c r="E16" s="164">
        <f t="shared" si="1"/>
        <v>0.67</v>
      </c>
      <c r="F16" s="164">
        <f t="shared" si="1"/>
        <v>2.2200000000000002</v>
      </c>
      <c r="G16" s="164">
        <f t="shared" si="1"/>
        <v>-2.34</v>
      </c>
      <c r="H16" s="164">
        <f t="shared" si="1"/>
        <v>-1.95</v>
      </c>
      <c r="I16" s="164">
        <f t="shared" si="1"/>
        <v>-1.66</v>
      </c>
      <c r="J16" s="164">
        <f t="shared" si="1"/>
        <v>-3.2</v>
      </c>
      <c r="K16" s="164">
        <f t="shared" si="1"/>
        <v>-2.93</v>
      </c>
      <c r="L16" s="164">
        <f t="shared" si="1"/>
        <v>0.54</v>
      </c>
    </row>
    <row r="17" spans="1:12" s="144" customFormat="1" ht="12" customHeight="1">
      <c r="A17" s="160">
        <v>2010</v>
      </c>
      <c r="B17" s="164">
        <f t="shared" si="0"/>
        <v>1.08</v>
      </c>
      <c r="C17" s="164">
        <f t="shared" si="0"/>
        <v>1.31</v>
      </c>
      <c r="D17" s="164">
        <f t="shared" si="0"/>
        <v>-25.72</v>
      </c>
      <c r="E17" s="164">
        <f t="shared" si="0"/>
        <v>6.13</v>
      </c>
      <c r="F17" s="164">
        <f t="shared" si="0"/>
        <v>4.42</v>
      </c>
      <c r="G17" s="164">
        <f t="shared" si="0"/>
        <v>3.68</v>
      </c>
      <c r="H17" s="164">
        <f t="shared" si="0"/>
        <v>11.19</v>
      </c>
      <c r="I17" s="164">
        <f t="shared" si="0"/>
        <v>0.35</v>
      </c>
      <c r="J17" s="164">
        <f t="shared" si="0"/>
        <v>-0.7</v>
      </c>
      <c r="K17" s="164">
        <f t="shared" si="0"/>
        <v>1.62</v>
      </c>
      <c r="L17" s="164">
        <f t="shared" si="0"/>
        <v>-0.03</v>
      </c>
    </row>
    <row r="18" spans="1:12" s="144" customFormat="1" ht="12" customHeight="1">
      <c r="A18" s="160">
        <v>2011</v>
      </c>
      <c r="B18" s="164">
        <f t="shared" si="0"/>
        <v>2.3199999999999998</v>
      </c>
      <c r="C18" s="164">
        <f t="shared" si="0"/>
        <v>2.29</v>
      </c>
      <c r="D18" s="164">
        <f t="shared" si="0"/>
        <v>-37.75</v>
      </c>
      <c r="E18" s="164">
        <f t="shared" si="0"/>
        <v>0.47</v>
      </c>
      <c r="F18" s="164">
        <f t="shared" si="0"/>
        <v>-0.2</v>
      </c>
      <c r="G18" s="164">
        <f t="shared" si="0"/>
        <v>4.8</v>
      </c>
      <c r="H18" s="164">
        <f t="shared" si="0"/>
        <v>2.74</v>
      </c>
      <c r="I18" s="164">
        <f t="shared" si="0"/>
        <v>2.57</v>
      </c>
      <c r="J18" s="164">
        <f t="shared" si="0"/>
        <v>5.32</v>
      </c>
      <c r="K18" s="164">
        <f t="shared" si="0"/>
        <v>1.25</v>
      </c>
      <c r="L18" s="164">
        <f t="shared" si="0"/>
        <v>1.99</v>
      </c>
    </row>
    <row r="19" spans="1:12" s="144" customFormat="1" ht="12" customHeight="1">
      <c r="A19" s="160">
        <v>2012</v>
      </c>
      <c r="B19" s="164">
        <f t="shared" si="0"/>
        <v>-1.1399999999999999</v>
      </c>
      <c r="C19" s="164">
        <f t="shared" si="0"/>
        <v>-1.06</v>
      </c>
      <c r="D19" s="164">
        <f t="shared" si="0"/>
        <v>73.83</v>
      </c>
      <c r="E19" s="164">
        <f t="shared" si="0"/>
        <v>-2.78</v>
      </c>
      <c r="F19" s="164">
        <f t="shared" si="0"/>
        <v>-1.82</v>
      </c>
      <c r="G19" s="164">
        <f t="shared" si="0"/>
        <v>-4.67</v>
      </c>
      <c r="H19" s="164">
        <f t="shared" si="0"/>
        <v>-4.2300000000000004</v>
      </c>
      <c r="I19" s="164">
        <f t="shared" si="0"/>
        <v>-0.68</v>
      </c>
      <c r="J19" s="164">
        <f t="shared" si="0"/>
        <v>-1.61</v>
      </c>
      <c r="K19" s="164">
        <f t="shared" si="0"/>
        <v>-0.66</v>
      </c>
      <c r="L19" s="164">
        <f t="shared" si="0"/>
        <v>0.18</v>
      </c>
    </row>
    <row r="20" spans="1:12" s="144" customFormat="1" ht="12" customHeight="1">
      <c r="A20" s="160">
        <v>2013</v>
      </c>
      <c r="B20" s="164">
        <f t="shared" si="0"/>
        <v>0.05</v>
      </c>
      <c r="C20" s="164">
        <f t="shared" si="0"/>
        <v>0.05</v>
      </c>
      <c r="D20" s="164">
        <f t="shared" si="0"/>
        <v>-13.02</v>
      </c>
      <c r="E20" s="164">
        <f t="shared" si="0"/>
        <v>-2.64</v>
      </c>
      <c r="F20" s="164">
        <f t="shared" si="0"/>
        <v>-3.25</v>
      </c>
      <c r="G20" s="164">
        <f t="shared" si="0"/>
        <v>-5.08</v>
      </c>
      <c r="H20" s="164">
        <f t="shared" si="0"/>
        <v>1.02</v>
      </c>
      <c r="I20" s="164">
        <f t="shared" si="0"/>
        <v>0.63</v>
      </c>
      <c r="J20" s="164">
        <f t="shared" si="0"/>
        <v>2.63</v>
      </c>
      <c r="K20" s="164">
        <f t="shared" si="0"/>
        <v>-0.28999999999999998</v>
      </c>
      <c r="L20" s="164">
        <f t="shared" si="0"/>
        <v>0.26</v>
      </c>
    </row>
    <row r="21" spans="1:12" s="144" customFormat="1" ht="12" customHeight="1">
      <c r="A21" s="160">
        <v>2014</v>
      </c>
      <c r="B21" s="164">
        <f t="shared" si="0"/>
        <v>-0.11</v>
      </c>
      <c r="C21" s="164">
        <f t="shared" si="0"/>
        <v>-0.22</v>
      </c>
      <c r="D21" s="164">
        <f t="shared" si="0"/>
        <v>6.92</v>
      </c>
      <c r="E21" s="164">
        <f t="shared" si="0"/>
        <v>1.76</v>
      </c>
      <c r="F21" s="164">
        <f t="shared" si="0"/>
        <v>0.31</v>
      </c>
      <c r="G21" s="164">
        <f t="shared" si="0"/>
        <v>0.51</v>
      </c>
      <c r="H21" s="164">
        <f t="shared" si="0"/>
        <v>7.58</v>
      </c>
      <c r="I21" s="164">
        <f t="shared" si="0"/>
        <v>-0.55000000000000004</v>
      </c>
      <c r="J21" s="164">
        <f t="shared" si="0"/>
        <v>-0.73</v>
      </c>
      <c r="K21" s="164">
        <f t="shared" si="0"/>
        <v>-1.41</v>
      </c>
      <c r="L21" s="164">
        <f t="shared" si="0"/>
        <v>0.79</v>
      </c>
    </row>
    <row r="22" spans="1:12" s="144" customFormat="1" ht="12" customHeight="1">
      <c r="A22" s="155"/>
      <c r="B22" s="155"/>
    </row>
  </sheetData>
  <mergeCells count="9">
    <mergeCell ref="B6:L6"/>
    <mergeCell ref="B15:L15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18" display="Inhaltsverzeichnis!E18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1"/>
  <sheetViews>
    <sheetView zoomScaleNormal="100" zoomScaleSheetLayoutView="12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159" customWidth="1"/>
    <col min="2" max="10" width="9.44140625" style="142" customWidth="1"/>
    <col min="11" max="18" width="10.44140625" style="142" customWidth="1"/>
    <col min="19" max="19" width="6.33203125" style="142" customWidth="1"/>
    <col min="20" max="16384" width="11.5546875" style="142"/>
  </cols>
  <sheetData>
    <row r="1" spans="1:21" ht="12" customHeight="1">
      <c r="A1" s="215" t="s">
        <v>341</v>
      </c>
      <c r="B1" s="215"/>
      <c r="C1" s="215"/>
      <c r="D1" s="215"/>
      <c r="E1" s="215"/>
      <c r="F1" s="215"/>
      <c r="G1" s="215"/>
      <c r="H1" s="215"/>
      <c r="I1" s="215"/>
      <c r="J1" s="215"/>
      <c r="K1" s="267" t="s">
        <v>341</v>
      </c>
      <c r="L1" s="267"/>
      <c r="M1" s="267"/>
      <c r="N1" s="267"/>
      <c r="O1" s="267"/>
      <c r="P1" s="267"/>
      <c r="Q1" s="267"/>
      <c r="R1" s="267"/>
      <c r="S1" s="267"/>
    </row>
    <row r="2" spans="1:21" ht="12" customHeight="1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1"/>
    </row>
    <row r="3" spans="1:21" ht="24" customHeight="1">
      <c r="A3" s="172" t="s">
        <v>0</v>
      </c>
      <c r="B3" s="157" t="s">
        <v>16</v>
      </c>
      <c r="C3" s="173" t="s">
        <v>17</v>
      </c>
      <c r="D3" s="173" t="s">
        <v>18</v>
      </c>
      <c r="E3" s="157" t="s">
        <v>19</v>
      </c>
      <c r="F3" s="173" t="s">
        <v>20</v>
      </c>
      <c r="G3" s="173" t="s">
        <v>21</v>
      </c>
      <c r="H3" s="173" t="s">
        <v>22</v>
      </c>
      <c r="I3" s="157" t="s">
        <v>23</v>
      </c>
      <c r="J3" s="158" t="s">
        <v>24</v>
      </c>
      <c r="K3" s="174" t="s">
        <v>25</v>
      </c>
      <c r="L3" s="157" t="s">
        <v>26</v>
      </c>
      <c r="M3" s="173" t="s">
        <v>27</v>
      </c>
      <c r="N3" s="157" t="s">
        <v>28</v>
      </c>
      <c r="O3" s="157" t="s">
        <v>29</v>
      </c>
      <c r="P3" s="157" t="s">
        <v>30</v>
      </c>
      <c r="Q3" s="173" t="s">
        <v>31</v>
      </c>
      <c r="R3" s="157" t="s">
        <v>32</v>
      </c>
      <c r="S3" s="175" t="s">
        <v>0</v>
      </c>
    </row>
    <row r="4" spans="1:21" ht="10.95" customHeight="1">
      <c r="A4" s="176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85"/>
    </row>
    <row r="5" spans="1:21" ht="10.95" customHeight="1">
      <c r="B5" s="246" t="s">
        <v>2</v>
      </c>
      <c r="C5" s="246"/>
      <c r="D5" s="246"/>
      <c r="E5" s="246"/>
      <c r="F5" s="246"/>
      <c r="G5" s="246"/>
      <c r="H5" s="246"/>
      <c r="I5" s="246"/>
      <c r="J5" s="246"/>
      <c r="K5" s="246" t="s">
        <v>2</v>
      </c>
      <c r="L5" s="246"/>
      <c r="M5" s="246"/>
      <c r="N5" s="246"/>
      <c r="O5" s="246"/>
      <c r="P5" s="246"/>
      <c r="Q5" s="246"/>
      <c r="R5" s="246"/>
      <c r="S5" s="182"/>
    </row>
    <row r="6" spans="1:21" ht="10.95" customHeight="1">
      <c r="A6" s="160">
        <v>2000</v>
      </c>
      <c r="B6" s="163">
        <v>308669.19</v>
      </c>
      <c r="C6" s="163">
        <v>358096.01199999999</v>
      </c>
      <c r="D6" s="163">
        <v>85042.357000000004</v>
      </c>
      <c r="E6" s="163">
        <v>44664.66</v>
      </c>
      <c r="F6" s="163">
        <v>22316.793000000001</v>
      </c>
      <c r="G6" s="163">
        <v>77756.976999999999</v>
      </c>
      <c r="H6" s="163">
        <v>194242.71100000001</v>
      </c>
      <c r="I6" s="163">
        <v>29474.055</v>
      </c>
      <c r="J6" s="163">
        <v>183945.76199999999</v>
      </c>
      <c r="K6" s="163">
        <v>467532.45400000003</v>
      </c>
      <c r="L6" s="163">
        <v>94222.364000000001</v>
      </c>
      <c r="M6" s="163">
        <v>25397.641</v>
      </c>
      <c r="N6" s="163">
        <v>75703.812999999995</v>
      </c>
      <c r="O6" s="163">
        <v>42560.428999999996</v>
      </c>
      <c r="P6" s="163">
        <v>64191.881999999998</v>
      </c>
      <c r="Q6" s="163">
        <v>39682.892</v>
      </c>
      <c r="R6" s="163">
        <v>2113500</v>
      </c>
      <c r="S6" s="160">
        <v>2000</v>
      </c>
      <c r="T6" s="144"/>
      <c r="U6" s="144"/>
    </row>
    <row r="7" spans="1:21" ht="10.95" customHeight="1">
      <c r="A7" s="160">
        <v>2001</v>
      </c>
      <c r="B7" s="163">
        <v>322649.41100000002</v>
      </c>
      <c r="C7" s="163">
        <v>371927.81400000001</v>
      </c>
      <c r="D7" s="163">
        <v>85864.771999999997</v>
      </c>
      <c r="E7" s="163">
        <v>45776.499000000003</v>
      </c>
      <c r="F7" s="163">
        <v>23120.868999999999</v>
      </c>
      <c r="G7" s="163">
        <v>82202.680999999997</v>
      </c>
      <c r="H7" s="163">
        <v>201321.57500000001</v>
      </c>
      <c r="I7" s="163">
        <v>29931.223999999998</v>
      </c>
      <c r="J7" s="163">
        <v>187180.057</v>
      </c>
      <c r="K7" s="163">
        <v>478219.00400000002</v>
      </c>
      <c r="L7" s="163">
        <v>94549.952999999994</v>
      </c>
      <c r="M7" s="163">
        <v>25933.557000000001</v>
      </c>
      <c r="N7" s="163">
        <v>78118.322</v>
      </c>
      <c r="O7" s="163">
        <v>43184.256000000001</v>
      </c>
      <c r="P7" s="163">
        <v>66141.857999999993</v>
      </c>
      <c r="Q7" s="163">
        <v>40688.161</v>
      </c>
      <c r="R7" s="163">
        <v>2176810</v>
      </c>
      <c r="S7" s="160">
        <v>2001</v>
      </c>
      <c r="T7" s="144"/>
      <c r="U7" s="144"/>
    </row>
    <row r="8" spans="1:21" ht="10.95" customHeight="1">
      <c r="A8" s="160">
        <v>2002</v>
      </c>
      <c r="B8" s="163">
        <v>325000.36900000001</v>
      </c>
      <c r="C8" s="163">
        <v>381058.73300000001</v>
      </c>
      <c r="D8" s="163">
        <v>85999.097999999998</v>
      </c>
      <c r="E8" s="163">
        <v>46366.120999999999</v>
      </c>
      <c r="F8" s="163">
        <v>23774.884999999998</v>
      </c>
      <c r="G8" s="163">
        <v>83630.103000000003</v>
      </c>
      <c r="H8" s="163">
        <v>202430.951</v>
      </c>
      <c r="I8" s="163">
        <v>30208.896000000001</v>
      </c>
      <c r="J8" s="163">
        <v>186021.35800000001</v>
      </c>
      <c r="K8" s="163">
        <v>486721.19500000001</v>
      </c>
      <c r="L8" s="163">
        <v>96684.197</v>
      </c>
      <c r="M8" s="163">
        <v>25946.705999999998</v>
      </c>
      <c r="N8" s="163">
        <v>81007.502999999997</v>
      </c>
      <c r="O8" s="163">
        <v>44700.046999999999</v>
      </c>
      <c r="P8" s="163">
        <v>65395.773999999998</v>
      </c>
      <c r="Q8" s="163">
        <v>41334.069000000003</v>
      </c>
      <c r="R8" s="163">
        <v>2206280</v>
      </c>
      <c r="S8" s="160">
        <v>2002</v>
      </c>
      <c r="T8" s="144"/>
      <c r="U8" s="144"/>
    </row>
    <row r="9" spans="1:21" ht="10.95" customHeight="1">
      <c r="A9" s="160">
        <v>2003</v>
      </c>
      <c r="B9" s="163">
        <v>327939.54399999999</v>
      </c>
      <c r="C9" s="163">
        <v>377770.34700000001</v>
      </c>
      <c r="D9" s="163">
        <v>85201.84</v>
      </c>
      <c r="E9" s="163">
        <v>46717.112000000001</v>
      </c>
      <c r="F9" s="163">
        <v>24381.983</v>
      </c>
      <c r="G9" s="163">
        <v>83912.284</v>
      </c>
      <c r="H9" s="163">
        <v>207568.45499999999</v>
      </c>
      <c r="I9" s="163">
        <v>30447.822</v>
      </c>
      <c r="J9" s="163">
        <v>186831.924</v>
      </c>
      <c r="K9" s="163">
        <v>486847.09299999999</v>
      </c>
      <c r="L9" s="163">
        <v>97248.273000000001</v>
      </c>
      <c r="M9" s="163">
        <v>26190.73</v>
      </c>
      <c r="N9" s="163">
        <v>82669.054999999993</v>
      </c>
      <c r="O9" s="163">
        <v>44992.597000000002</v>
      </c>
      <c r="P9" s="163">
        <v>66193.22</v>
      </c>
      <c r="Q9" s="163">
        <v>42137.716999999997</v>
      </c>
      <c r="R9" s="163">
        <v>2217050</v>
      </c>
      <c r="S9" s="160">
        <v>2003</v>
      </c>
      <c r="T9" s="144"/>
      <c r="U9" s="144"/>
    </row>
    <row r="10" spans="1:21" ht="10.95" customHeight="1">
      <c r="A10" s="160">
        <v>2004</v>
      </c>
      <c r="B10" s="163">
        <v>331920.20500000002</v>
      </c>
      <c r="C10" s="163">
        <v>390044.58</v>
      </c>
      <c r="D10" s="163">
        <v>85155.534</v>
      </c>
      <c r="E10" s="163">
        <v>47959.123</v>
      </c>
      <c r="F10" s="163">
        <v>24614.668000000001</v>
      </c>
      <c r="G10" s="163">
        <v>85763.900999999998</v>
      </c>
      <c r="H10" s="163">
        <v>210276.17199999999</v>
      </c>
      <c r="I10" s="163">
        <v>30937.724999999999</v>
      </c>
      <c r="J10" s="163">
        <v>191713.84400000001</v>
      </c>
      <c r="K10" s="163">
        <v>500154.788</v>
      </c>
      <c r="L10" s="163">
        <v>100272.348</v>
      </c>
      <c r="M10" s="163">
        <v>27317.367999999999</v>
      </c>
      <c r="N10" s="163">
        <v>84882.156000000003</v>
      </c>
      <c r="O10" s="163">
        <v>45837.059000000001</v>
      </c>
      <c r="P10" s="163">
        <v>67653.278999999995</v>
      </c>
      <c r="Q10" s="163">
        <v>43077.26</v>
      </c>
      <c r="R10" s="163">
        <v>2267580</v>
      </c>
      <c r="S10" s="160">
        <v>2004</v>
      </c>
      <c r="T10" s="144"/>
      <c r="U10" s="144"/>
    </row>
    <row r="11" spans="1:21" ht="10.95" customHeight="1">
      <c r="A11" s="160">
        <v>2005</v>
      </c>
      <c r="B11" s="163">
        <v>335449.163</v>
      </c>
      <c r="C11" s="163">
        <v>396307.76199999999</v>
      </c>
      <c r="D11" s="163">
        <v>86937.164999999994</v>
      </c>
      <c r="E11" s="163">
        <v>48720.95</v>
      </c>
      <c r="F11" s="163">
        <v>25048.763999999999</v>
      </c>
      <c r="G11" s="163">
        <v>87714.948000000004</v>
      </c>
      <c r="H11" s="163">
        <v>211859.435</v>
      </c>
      <c r="I11" s="163">
        <v>31110.937000000002</v>
      </c>
      <c r="J11" s="163">
        <v>195981.728</v>
      </c>
      <c r="K11" s="163">
        <v>507122.76400000002</v>
      </c>
      <c r="L11" s="163">
        <v>100943.659</v>
      </c>
      <c r="M11" s="163">
        <v>28666.955999999998</v>
      </c>
      <c r="N11" s="163">
        <v>84780.694000000003</v>
      </c>
      <c r="O11" s="163">
        <v>45887.985999999997</v>
      </c>
      <c r="P11" s="163">
        <v>68137.716</v>
      </c>
      <c r="Q11" s="163">
        <v>43149.385000000002</v>
      </c>
      <c r="R11" s="163">
        <v>2297820</v>
      </c>
      <c r="S11" s="160">
        <v>2005</v>
      </c>
      <c r="T11" s="144"/>
      <c r="U11" s="144"/>
    </row>
    <row r="12" spans="1:21" ht="10.95" customHeight="1">
      <c r="A12" s="160">
        <v>2006</v>
      </c>
      <c r="B12" s="163">
        <v>356055.65899999999</v>
      </c>
      <c r="C12" s="163">
        <v>412203.28399999999</v>
      </c>
      <c r="D12" s="163">
        <v>90149.828999999998</v>
      </c>
      <c r="E12" s="163">
        <v>50836.945</v>
      </c>
      <c r="F12" s="163">
        <v>26214.014999999999</v>
      </c>
      <c r="G12" s="163">
        <v>88969.316999999995</v>
      </c>
      <c r="H12" s="163">
        <v>218630.125</v>
      </c>
      <c r="I12" s="163">
        <v>31926.417000000001</v>
      </c>
      <c r="J12" s="163">
        <v>204648.80499999999</v>
      </c>
      <c r="K12" s="163">
        <v>524128.18800000002</v>
      </c>
      <c r="L12" s="163">
        <v>104770.41</v>
      </c>
      <c r="M12" s="163">
        <v>29823.14</v>
      </c>
      <c r="N12" s="163">
        <v>88880.247000000003</v>
      </c>
      <c r="O12" s="163">
        <v>47898.161999999997</v>
      </c>
      <c r="P12" s="163">
        <v>70205.173999999999</v>
      </c>
      <c r="Q12" s="163">
        <v>44860.284</v>
      </c>
      <c r="R12" s="163">
        <v>2390200</v>
      </c>
      <c r="S12" s="160">
        <v>2006</v>
      </c>
      <c r="T12" s="144"/>
      <c r="U12" s="144"/>
    </row>
    <row r="13" spans="1:21" ht="10.95" customHeight="1">
      <c r="A13" s="160">
        <v>2007</v>
      </c>
      <c r="B13" s="163">
        <v>376226.92700000003</v>
      </c>
      <c r="C13" s="163">
        <v>432725.66600000003</v>
      </c>
      <c r="D13" s="163">
        <v>94474.297000000006</v>
      </c>
      <c r="E13" s="163">
        <v>53017.207999999999</v>
      </c>
      <c r="F13" s="163">
        <v>27207.374</v>
      </c>
      <c r="G13" s="163">
        <v>92191.888999999996</v>
      </c>
      <c r="H13" s="163">
        <v>227403.179</v>
      </c>
      <c r="I13" s="163">
        <v>33727.601000000002</v>
      </c>
      <c r="J13" s="163">
        <v>213605.69099999999</v>
      </c>
      <c r="K13" s="163">
        <v>556563.09699999995</v>
      </c>
      <c r="L13" s="163">
        <v>109523.651</v>
      </c>
      <c r="M13" s="163">
        <v>31268.557000000001</v>
      </c>
      <c r="N13" s="163">
        <v>93029.748000000007</v>
      </c>
      <c r="O13" s="163">
        <v>50141.944000000003</v>
      </c>
      <c r="P13" s="163">
        <v>72093.600999999995</v>
      </c>
      <c r="Q13" s="163">
        <v>46909.582000000002</v>
      </c>
      <c r="R13" s="163">
        <v>2510110</v>
      </c>
      <c r="S13" s="160">
        <v>2007</v>
      </c>
      <c r="T13" s="144"/>
      <c r="U13" s="144"/>
    </row>
    <row r="14" spans="1:21" ht="10.95" customHeight="1">
      <c r="A14" s="160">
        <v>2008</v>
      </c>
      <c r="B14" s="163">
        <v>380322.891</v>
      </c>
      <c r="C14" s="163">
        <v>436010.72100000002</v>
      </c>
      <c r="D14" s="163">
        <v>99032.9</v>
      </c>
      <c r="E14" s="163">
        <v>54885.542000000001</v>
      </c>
      <c r="F14" s="163">
        <v>27617.691999999999</v>
      </c>
      <c r="G14" s="163">
        <v>95061.794999999998</v>
      </c>
      <c r="H14" s="163">
        <v>230334.59</v>
      </c>
      <c r="I14" s="163">
        <v>34683.614999999998</v>
      </c>
      <c r="J14" s="163">
        <v>219452.25899999999</v>
      </c>
      <c r="K14" s="163">
        <v>570730.68700000003</v>
      </c>
      <c r="L14" s="163">
        <v>111419.393</v>
      </c>
      <c r="M14" s="163">
        <v>31655.261999999999</v>
      </c>
      <c r="N14" s="163">
        <v>94056.048999999999</v>
      </c>
      <c r="O14" s="163">
        <v>50862.061999999998</v>
      </c>
      <c r="P14" s="163">
        <v>74494.987999999998</v>
      </c>
      <c r="Q14" s="163">
        <v>47399.542000000001</v>
      </c>
      <c r="R14" s="163">
        <v>2558020</v>
      </c>
      <c r="S14" s="160">
        <v>2008</v>
      </c>
      <c r="T14" s="144"/>
      <c r="U14" s="144"/>
    </row>
    <row r="15" spans="1:21" ht="10.95" customHeight="1">
      <c r="A15" s="160">
        <v>2009</v>
      </c>
      <c r="B15" s="163">
        <v>354592.59600000002</v>
      </c>
      <c r="C15" s="163">
        <v>425749.77399999998</v>
      </c>
      <c r="D15" s="163">
        <v>99003.379000000001</v>
      </c>
      <c r="E15" s="163">
        <v>53673.601000000002</v>
      </c>
      <c r="F15" s="163">
        <v>25264.357</v>
      </c>
      <c r="G15" s="163">
        <v>91274.346999999994</v>
      </c>
      <c r="H15" s="163">
        <v>219064.22</v>
      </c>
      <c r="I15" s="163">
        <v>34319.872000000003</v>
      </c>
      <c r="J15" s="163">
        <v>209954.717</v>
      </c>
      <c r="K15" s="163">
        <v>548927.99600000004</v>
      </c>
      <c r="L15" s="163">
        <v>108523.53599999999</v>
      </c>
      <c r="M15" s="163">
        <v>28623.524000000001</v>
      </c>
      <c r="N15" s="163">
        <v>91199.918999999994</v>
      </c>
      <c r="O15" s="163">
        <v>48642.381999999998</v>
      </c>
      <c r="P15" s="163">
        <v>72345.566999999995</v>
      </c>
      <c r="Q15" s="163">
        <v>45500.216</v>
      </c>
      <c r="R15" s="163">
        <v>2456660</v>
      </c>
      <c r="S15" s="160">
        <v>2009</v>
      </c>
      <c r="T15" s="144"/>
      <c r="U15" s="144"/>
    </row>
    <row r="16" spans="1:21" ht="10.95" customHeight="1">
      <c r="A16" s="160">
        <v>2010</v>
      </c>
      <c r="B16" s="163">
        <v>383637.23200000002</v>
      </c>
      <c r="C16" s="163">
        <v>449125.28899999999</v>
      </c>
      <c r="D16" s="163">
        <v>103077.084</v>
      </c>
      <c r="E16" s="163">
        <v>56052.521999999997</v>
      </c>
      <c r="F16" s="163">
        <v>26844.268</v>
      </c>
      <c r="G16" s="163">
        <v>94569.63</v>
      </c>
      <c r="H16" s="163">
        <v>226899.40700000001</v>
      </c>
      <c r="I16" s="163">
        <v>35200.322999999997</v>
      </c>
      <c r="J16" s="163">
        <v>222710.36799999999</v>
      </c>
      <c r="K16" s="163">
        <v>564911.446</v>
      </c>
      <c r="L16" s="163">
        <v>114394.568</v>
      </c>
      <c r="M16" s="163">
        <v>30254.591</v>
      </c>
      <c r="N16" s="163">
        <v>94971.35</v>
      </c>
      <c r="O16" s="163">
        <v>51433.097999999998</v>
      </c>
      <c r="P16" s="163">
        <v>73943.418999999994</v>
      </c>
      <c r="Q16" s="163">
        <v>48195.411999999997</v>
      </c>
      <c r="R16" s="163">
        <v>2576220</v>
      </c>
      <c r="S16" s="160">
        <v>2010</v>
      </c>
      <c r="T16" s="144"/>
      <c r="U16" s="144"/>
    </row>
    <row r="17" spans="1:21" ht="10.95" customHeight="1">
      <c r="A17" s="160">
        <v>2011</v>
      </c>
      <c r="B17" s="163">
        <v>405072.962</v>
      </c>
      <c r="C17" s="163">
        <v>478591.02</v>
      </c>
      <c r="D17" s="163">
        <v>108082.344</v>
      </c>
      <c r="E17" s="163">
        <v>57733.095000000001</v>
      </c>
      <c r="F17" s="163">
        <v>27811.309000000001</v>
      </c>
      <c r="G17" s="163">
        <v>95915.430999999997</v>
      </c>
      <c r="H17" s="163">
        <v>235064.53400000001</v>
      </c>
      <c r="I17" s="163">
        <v>36418.993999999999</v>
      </c>
      <c r="J17" s="163">
        <v>235613.726</v>
      </c>
      <c r="K17" s="163">
        <v>588132.87800000003</v>
      </c>
      <c r="L17" s="163">
        <v>119824.73</v>
      </c>
      <c r="M17" s="163">
        <v>32048.437000000002</v>
      </c>
      <c r="N17" s="163">
        <v>99306.653000000006</v>
      </c>
      <c r="O17" s="163">
        <v>52028.373</v>
      </c>
      <c r="P17" s="163">
        <v>76583.781000000003</v>
      </c>
      <c r="Q17" s="163">
        <v>50871.74</v>
      </c>
      <c r="R17" s="163">
        <v>2699100</v>
      </c>
      <c r="S17" s="160">
        <v>2011</v>
      </c>
      <c r="T17" s="144"/>
      <c r="U17" s="144"/>
    </row>
    <row r="18" spans="1:21" ht="10.95" customHeight="1">
      <c r="A18" s="160">
        <v>2012</v>
      </c>
      <c r="B18" s="163">
        <v>412340.96600000001</v>
      </c>
      <c r="C18" s="163">
        <v>490891.65600000002</v>
      </c>
      <c r="D18" s="163">
        <v>109469.546</v>
      </c>
      <c r="E18" s="163">
        <v>58890.497000000003</v>
      </c>
      <c r="F18" s="163">
        <v>29036.034</v>
      </c>
      <c r="G18" s="163">
        <v>97576.524999999994</v>
      </c>
      <c r="H18" s="163">
        <v>236492.54699999999</v>
      </c>
      <c r="I18" s="163">
        <v>36604.745999999999</v>
      </c>
      <c r="J18" s="163">
        <v>240483.51300000001</v>
      </c>
      <c r="K18" s="163">
        <v>596612.29</v>
      </c>
      <c r="L18" s="163">
        <v>122432.246</v>
      </c>
      <c r="M18" s="163">
        <v>32428.168000000001</v>
      </c>
      <c r="N18" s="163">
        <v>101500.125</v>
      </c>
      <c r="O18" s="163">
        <v>53831.565999999999</v>
      </c>
      <c r="P18" s="163">
        <v>79661.763000000006</v>
      </c>
      <c r="Q18" s="163">
        <v>51647.79</v>
      </c>
      <c r="R18" s="163">
        <v>2749900</v>
      </c>
      <c r="S18" s="160">
        <v>2012</v>
      </c>
      <c r="T18" s="144"/>
      <c r="U18" s="144"/>
    </row>
    <row r="19" spans="1:21" ht="10.95" customHeight="1">
      <c r="A19" s="160">
        <v>2013</v>
      </c>
      <c r="B19" s="163">
        <v>420819.48300000001</v>
      </c>
      <c r="C19" s="163">
        <v>504281.72399999999</v>
      </c>
      <c r="D19" s="163">
        <v>112336.008</v>
      </c>
      <c r="E19" s="163">
        <v>60343.582000000002</v>
      </c>
      <c r="F19" s="163">
        <v>29419.324000000001</v>
      </c>
      <c r="G19" s="163">
        <v>99467.911999999997</v>
      </c>
      <c r="H19" s="163">
        <v>242651.64499999999</v>
      </c>
      <c r="I19" s="163">
        <v>37312.463000000003</v>
      </c>
      <c r="J19" s="163">
        <v>246638.93</v>
      </c>
      <c r="K19" s="163">
        <v>606097.87899999996</v>
      </c>
      <c r="L19" s="163">
        <v>124247.44899999999</v>
      </c>
      <c r="M19" s="163">
        <v>32570.282999999999</v>
      </c>
      <c r="N19" s="163">
        <v>104717.17200000001</v>
      </c>
      <c r="O19" s="163">
        <v>54692.597999999998</v>
      </c>
      <c r="P19" s="163">
        <v>81290.793000000005</v>
      </c>
      <c r="Q19" s="163">
        <v>52592.743000000002</v>
      </c>
      <c r="R19" s="163">
        <v>2809480</v>
      </c>
      <c r="S19" s="160">
        <v>2013</v>
      </c>
      <c r="T19" s="144"/>
      <c r="U19" s="144"/>
    </row>
    <row r="20" spans="1:21" ht="10.95" customHeight="1">
      <c r="A20" s="160">
        <v>2014</v>
      </c>
      <c r="B20" s="163">
        <v>438267.45600000001</v>
      </c>
      <c r="C20" s="163">
        <v>521932.04800000001</v>
      </c>
      <c r="D20" s="163">
        <v>117270.90300000001</v>
      </c>
      <c r="E20" s="163">
        <v>61896.983999999997</v>
      </c>
      <c r="F20" s="163">
        <v>30236.045999999998</v>
      </c>
      <c r="G20" s="163">
        <v>103144.531</v>
      </c>
      <c r="H20" s="163">
        <v>250493.64600000001</v>
      </c>
      <c r="I20" s="163">
        <v>38476.877</v>
      </c>
      <c r="J20" s="163">
        <v>253622.894</v>
      </c>
      <c r="K20" s="163">
        <v>624667.71200000006</v>
      </c>
      <c r="L20" s="163">
        <v>127613.586</v>
      </c>
      <c r="M20" s="163">
        <v>33548.036</v>
      </c>
      <c r="N20" s="163">
        <v>108653.065</v>
      </c>
      <c r="O20" s="163">
        <v>55617.368000000002</v>
      </c>
      <c r="P20" s="163">
        <v>84021.311000000002</v>
      </c>
      <c r="Q20" s="163">
        <v>54327.527999999998</v>
      </c>
      <c r="R20" s="163">
        <v>2903790</v>
      </c>
      <c r="S20" s="160">
        <v>2014</v>
      </c>
      <c r="T20" s="144"/>
      <c r="U20" s="144"/>
    </row>
    <row r="21" spans="1:21" ht="10.95" customHeight="1">
      <c r="A21" s="160"/>
      <c r="B21" s="163"/>
      <c r="C21" s="163"/>
      <c r="D21" s="163"/>
      <c r="E21" s="163"/>
      <c r="F21" s="163"/>
      <c r="G21" s="163"/>
      <c r="H21" s="163"/>
      <c r="I21" s="163"/>
      <c r="J21" s="163"/>
      <c r="K21" s="163"/>
      <c r="L21" s="163"/>
      <c r="M21" s="163"/>
      <c r="N21" s="163"/>
      <c r="O21" s="163"/>
      <c r="P21" s="163"/>
      <c r="Q21" s="163"/>
      <c r="R21" s="163"/>
      <c r="S21" s="160"/>
      <c r="T21" s="144"/>
      <c r="U21" s="144"/>
    </row>
    <row r="22" spans="1:21" ht="10.95" customHeight="1">
      <c r="A22" s="160"/>
      <c r="B22" s="247" t="s">
        <v>3</v>
      </c>
      <c r="C22" s="247"/>
      <c r="D22" s="247"/>
      <c r="E22" s="247"/>
      <c r="F22" s="247"/>
      <c r="G22" s="247"/>
      <c r="H22" s="247"/>
      <c r="I22" s="247"/>
      <c r="J22" s="247"/>
      <c r="K22" s="247" t="s">
        <v>3</v>
      </c>
      <c r="L22" s="247"/>
      <c r="M22" s="247"/>
      <c r="N22" s="247"/>
      <c r="O22" s="247"/>
      <c r="P22" s="247"/>
      <c r="Q22" s="247"/>
      <c r="R22" s="247"/>
      <c r="S22" s="160"/>
      <c r="T22" s="144"/>
      <c r="U22" s="144"/>
    </row>
    <row r="23" spans="1:21" ht="10.95" customHeight="1">
      <c r="A23" s="160">
        <v>2001</v>
      </c>
      <c r="B23" s="165">
        <f t="shared" ref="B23:J23" si="0">B7/B6*100-100</f>
        <v>4.529192239756739</v>
      </c>
      <c r="C23" s="165">
        <f t="shared" si="0"/>
        <v>3.8625959341876239</v>
      </c>
      <c r="D23" s="165">
        <f t="shared" si="0"/>
        <v>0.96706515319182529</v>
      </c>
      <c r="E23" s="165">
        <f t="shared" si="0"/>
        <v>2.4893036239389374</v>
      </c>
      <c r="F23" s="165">
        <f t="shared" si="0"/>
        <v>3.6030087297937285</v>
      </c>
      <c r="G23" s="165">
        <f t="shared" si="0"/>
        <v>5.7174342052932445</v>
      </c>
      <c r="H23" s="165">
        <f t="shared" si="0"/>
        <v>3.6443395809071149</v>
      </c>
      <c r="I23" s="165">
        <f t="shared" si="0"/>
        <v>1.5510895938817981</v>
      </c>
      <c r="J23" s="165">
        <f t="shared" si="0"/>
        <v>1.7582873151489053</v>
      </c>
      <c r="K23" s="165">
        <f t="shared" ref="K23:R23" si="1">K7/K6*100-100</f>
        <v>2.2857343717148666</v>
      </c>
      <c r="L23" s="165">
        <f t="shared" si="1"/>
        <v>0.34767648156226016</v>
      </c>
      <c r="M23" s="165">
        <f t="shared" si="1"/>
        <v>2.110101485409615</v>
      </c>
      <c r="N23" s="165">
        <f t="shared" si="1"/>
        <v>3.1894153072580451</v>
      </c>
      <c r="O23" s="165">
        <f t="shared" si="1"/>
        <v>1.4657441540356899</v>
      </c>
      <c r="P23" s="165">
        <f t="shared" si="1"/>
        <v>3.0377299110812714</v>
      </c>
      <c r="Q23" s="165">
        <f t="shared" si="1"/>
        <v>2.5332553887453599</v>
      </c>
      <c r="R23" s="165">
        <f t="shared" si="1"/>
        <v>2.9955050863496524</v>
      </c>
      <c r="S23" s="160">
        <v>2001</v>
      </c>
      <c r="T23" s="144"/>
      <c r="U23" s="144"/>
    </row>
    <row r="24" spans="1:21" ht="10.95" customHeight="1">
      <c r="A24" s="160">
        <v>2002</v>
      </c>
      <c r="B24" s="165">
        <f t="shared" ref="B24:R24" si="2">B8/B7*100-100</f>
        <v>0.72864165247150936</v>
      </c>
      <c r="C24" s="165">
        <f t="shared" si="2"/>
        <v>2.4550245118263803</v>
      </c>
      <c r="D24" s="165">
        <f t="shared" si="2"/>
        <v>0.15643901086698975</v>
      </c>
      <c r="E24" s="165">
        <f t="shared" si="2"/>
        <v>1.2880452041559494</v>
      </c>
      <c r="F24" s="165">
        <f t="shared" si="2"/>
        <v>2.8286826070421398</v>
      </c>
      <c r="G24" s="165">
        <f t="shared" si="2"/>
        <v>1.7364664785081771</v>
      </c>
      <c r="H24" s="165">
        <f t="shared" si="2"/>
        <v>0.55104675194399988</v>
      </c>
      <c r="I24" s="165">
        <f t="shared" si="2"/>
        <v>0.92770011677438902</v>
      </c>
      <c r="J24" s="165">
        <f t="shared" si="2"/>
        <v>-0.61902908812555779</v>
      </c>
      <c r="K24" s="165">
        <f t="shared" si="2"/>
        <v>1.7778864764646585</v>
      </c>
      <c r="L24" s="165">
        <f t="shared" si="2"/>
        <v>2.257266061253361</v>
      </c>
      <c r="M24" s="165">
        <f t="shared" si="2"/>
        <v>5.0702647538855672E-2</v>
      </c>
      <c r="N24" s="165">
        <f t="shared" si="2"/>
        <v>3.6984678191116274</v>
      </c>
      <c r="O24" s="165">
        <f t="shared" si="2"/>
        <v>3.510054682891834</v>
      </c>
      <c r="P24" s="165">
        <f t="shared" si="2"/>
        <v>-1.1280058083641933</v>
      </c>
      <c r="Q24" s="165">
        <f t="shared" si="2"/>
        <v>1.5874593103384598</v>
      </c>
      <c r="R24" s="165">
        <f t="shared" si="2"/>
        <v>1.3538159049250993</v>
      </c>
      <c r="S24" s="160">
        <v>2002</v>
      </c>
      <c r="T24" s="144"/>
      <c r="U24" s="144"/>
    </row>
    <row r="25" spans="1:21" ht="10.95" customHeight="1">
      <c r="A25" s="160">
        <v>2003</v>
      </c>
      <c r="B25" s="165">
        <f t="shared" ref="B25:R25" si="3">B9/B8*100-100</f>
        <v>0.90436051166452103</v>
      </c>
      <c r="C25" s="165">
        <f t="shared" si="3"/>
        <v>-0.86296040878296765</v>
      </c>
      <c r="D25" s="165">
        <f t="shared" si="3"/>
        <v>-0.92705390933286935</v>
      </c>
      <c r="E25" s="165">
        <f t="shared" si="3"/>
        <v>0.75699884404822626</v>
      </c>
      <c r="F25" s="165">
        <f t="shared" si="3"/>
        <v>2.5535265470264079</v>
      </c>
      <c r="G25" s="165">
        <f t="shared" si="3"/>
        <v>0.33741558347715284</v>
      </c>
      <c r="H25" s="165">
        <f t="shared" si="3"/>
        <v>2.5379043938789749</v>
      </c>
      <c r="I25" s="165">
        <f t="shared" si="3"/>
        <v>0.79091271657196671</v>
      </c>
      <c r="J25" s="165">
        <f t="shared" si="3"/>
        <v>0.43573813712293941</v>
      </c>
      <c r="K25" s="165">
        <f t="shared" si="3"/>
        <v>2.5866553849169804E-2</v>
      </c>
      <c r="L25" s="165">
        <f t="shared" si="3"/>
        <v>0.58342109414219578</v>
      </c>
      <c r="M25" s="165">
        <f t="shared" si="3"/>
        <v>0.94048161643331696</v>
      </c>
      <c r="N25" s="165">
        <f t="shared" si="3"/>
        <v>2.0511087719862218</v>
      </c>
      <c r="O25" s="165">
        <f t="shared" si="3"/>
        <v>0.65447358478169804</v>
      </c>
      <c r="P25" s="165">
        <f t="shared" si="3"/>
        <v>1.2194151872871828</v>
      </c>
      <c r="Q25" s="165">
        <f t="shared" si="3"/>
        <v>1.9442750724589786</v>
      </c>
      <c r="R25" s="165">
        <f t="shared" si="3"/>
        <v>0.48815200246568224</v>
      </c>
      <c r="S25" s="160">
        <v>2003</v>
      </c>
      <c r="T25" s="144"/>
      <c r="U25" s="144"/>
    </row>
    <row r="26" spans="1:21" ht="10.95" customHeight="1">
      <c r="A26" s="160">
        <v>2004</v>
      </c>
      <c r="B26" s="165">
        <f t="shared" ref="B26:R26" si="4">B10/B9*100-100</f>
        <v>1.2138398899524105</v>
      </c>
      <c r="C26" s="165">
        <f t="shared" si="4"/>
        <v>3.2491255858152499</v>
      </c>
      <c r="D26" s="165">
        <f t="shared" si="4"/>
        <v>-5.4348591532757951E-2</v>
      </c>
      <c r="E26" s="165">
        <f t="shared" si="4"/>
        <v>2.658578295678879</v>
      </c>
      <c r="F26" s="165">
        <f t="shared" si="4"/>
        <v>0.95433172929371324</v>
      </c>
      <c r="G26" s="165">
        <f t="shared" si="4"/>
        <v>2.2066101787909815</v>
      </c>
      <c r="H26" s="165">
        <f t="shared" si="4"/>
        <v>1.3044934983015679</v>
      </c>
      <c r="I26" s="165">
        <f t="shared" si="4"/>
        <v>1.6089919338072747</v>
      </c>
      <c r="J26" s="165">
        <f t="shared" si="4"/>
        <v>2.6130009772848126</v>
      </c>
      <c r="K26" s="165">
        <f t="shared" si="4"/>
        <v>2.7334444821261314</v>
      </c>
      <c r="L26" s="165">
        <f t="shared" si="4"/>
        <v>3.1096439111057492</v>
      </c>
      <c r="M26" s="165">
        <f t="shared" si="4"/>
        <v>4.3016670402084856</v>
      </c>
      <c r="N26" s="165">
        <f t="shared" si="4"/>
        <v>2.6770609631379045</v>
      </c>
      <c r="O26" s="165">
        <f t="shared" si="4"/>
        <v>1.8768909916447001</v>
      </c>
      <c r="P26" s="165">
        <f t="shared" si="4"/>
        <v>2.205753096767296</v>
      </c>
      <c r="Q26" s="165">
        <f t="shared" si="4"/>
        <v>2.2296960226867668</v>
      </c>
      <c r="R26" s="165">
        <f t="shared" si="4"/>
        <v>2.2791547326402224</v>
      </c>
      <c r="S26" s="160">
        <v>2004</v>
      </c>
      <c r="T26" s="144"/>
      <c r="U26" s="144"/>
    </row>
    <row r="27" spans="1:21" ht="10.95" customHeight="1">
      <c r="A27" s="160">
        <v>2005</v>
      </c>
      <c r="B27" s="165">
        <f t="shared" ref="B27:R27" si="5">B11/B10*100-100</f>
        <v>1.0631946916277712</v>
      </c>
      <c r="C27" s="165">
        <f t="shared" si="5"/>
        <v>1.6057605517810316</v>
      </c>
      <c r="D27" s="165">
        <f t="shared" si="5"/>
        <v>2.092208123549554</v>
      </c>
      <c r="E27" s="165">
        <f t="shared" si="5"/>
        <v>1.5884923500373276</v>
      </c>
      <c r="F27" s="165">
        <f t="shared" si="5"/>
        <v>1.7635663418251113</v>
      </c>
      <c r="G27" s="165">
        <f t="shared" si="5"/>
        <v>2.2749046827988906</v>
      </c>
      <c r="H27" s="165">
        <f t="shared" si="5"/>
        <v>0.75294456092724715</v>
      </c>
      <c r="I27" s="165">
        <f t="shared" si="5"/>
        <v>0.55987309991280654</v>
      </c>
      <c r="J27" s="165">
        <f t="shared" si="5"/>
        <v>2.2261741306485874</v>
      </c>
      <c r="K27" s="165">
        <f t="shared" si="5"/>
        <v>1.3931639098894379</v>
      </c>
      <c r="L27" s="165">
        <f t="shared" si="5"/>
        <v>0.66948766373755575</v>
      </c>
      <c r="M27" s="165">
        <f t="shared" si="5"/>
        <v>4.9404027503674683</v>
      </c>
      <c r="N27" s="165">
        <f t="shared" si="5"/>
        <v>-0.11953277906843596</v>
      </c>
      <c r="O27" s="165">
        <f t="shared" si="5"/>
        <v>0.11110442316990543</v>
      </c>
      <c r="P27" s="165">
        <f t="shared" si="5"/>
        <v>0.71605841898660572</v>
      </c>
      <c r="Q27" s="165">
        <f t="shared" si="5"/>
        <v>0.16743172615900903</v>
      </c>
      <c r="R27" s="165">
        <f t="shared" si="5"/>
        <v>1.3335802926467863</v>
      </c>
      <c r="S27" s="160">
        <v>2005</v>
      </c>
      <c r="T27" s="144"/>
      <c r="U27" s="144"/>
    </row>
    <row r="28" spans="1:21" ht="10.95" customHeight="1">
      <c r="A28" s="160">
        <v>2006</v>
      </c>
      <c r="B28" s="165">
        <f t="shared" ref="B28:R28" si="6">B12/B11*100-100</f>
        <v>6.1429564514966444</v>
      </c>
      <c r="C28" s="165">
        <f t="shared" si="6"/>
        <v>4.0109035260328767</v>
      </c>
      <c r="D28" s="165">
        <f t="shared" si="6"/>
        <v>3.6953862022070894</v>
      </c>
      <c r="E28" s="165">
        <f t="shared" si="6"/>
        <v>4.3430906006553585</v>
      </c>
      <c r="F28" s="165">
        <f t="shared" si="6"/>
        <v>4.6519301311633683</v>
      </c>
      <c r="G28" s="165">
        <f t="shared" si="6"/>
        <v>1.4300515802619884</v>
      </c>
      <c r="H28" s="165">
        <f t="shared" si="6"/>
        <v>3.1958406761539777</v>
      </c>
      <c r="I28" s="165">
        <f t="shared" si="6"/>
        <v>2.621200383646439</v>
      </c>
      <c r="J28" s="165">
        <f t="shared" si="6"/>
        <v>4.4223903363072736</v>
      </c>
      <c r="K28" s="165">
        <f t="shared" si="6"/>
        <v>3.3533150564702225</v>
      </c>
      <c r="L28" s="165">
        <f t="shared" si="6"/>
        <v>3.7909771033760649</v>
      </c>
      <c r="M28" s="165">
        <f t="shared" si="6"/>
        <v>4.033159293229474</v>
      </c>
      <c r="N28" s="165">
        <f t="shared" si="6"/>
        <v>4.8354794076113592</v>
      </c>
      <c r="O28" s="165">
        <f t="shared" si="6"/>
        <v>4.3806150045460726</v>
      </c>
      <c r="P28" s="165">
        <f t="shared" si="6"/>
        <v>3.0342343732214374</v>
      </c>
      <c r="Q28" s="165">
        <f t="shared" si="6"/>
        <v>3.9650599886881253</v>
      </c>
      <c r="R28" s="165">
        <f t="shared" si="6"/>
        <v>4.0203323149767982</v>
      </c>
      <c r="S28" s="160">
        <v>2006</v>
      </c>
      <c r="T28" s="144"/>
      <c r="U28" s="144"/>
    </row>
    <row r="29" spans="1:21" ht="10.95" customHeight="1">
      <c r="A29" s="160">
        <v>2007</v>
      </c>
      <c r="B29" s="165">
        <f t="shared" ref="B29:R29" si="7">B13/B12*100-100</f>
        <v>5.6652007881722994</v>
      </c>
      <c r="C29" s="165">
        <f t="shared" si="7"/>
        <v>4.9787041483153445</v>
      </c>
      <c r="D29" s="165">
        <f t="shared" si="7"/>
        <v>4.7969785943798229</v>
      </c>
      <c r="E29" s="165">
        <f t="shared" si="7"/>
        <v>4.2887372559464296</v>
      </c>
      <c r="F29" s="165">
        <f t="shared" si="7"/>
        <v>3.789419514713785</v>
      </c>
      <c r="G29" s="165">
        <f t="shared" si="7"/>
        <v>3.6221161504476953</v>
      </c>
      <c r="H29" s="165">
        <f t="shared" si="7"/>
        <v>4.0127379518261677</v>
      </c>
      <c r="I29" s="165">
        <f t="shared" si="7"/>
        <v>5.6416728504172511</v>
      </c>
      <c r="J29" s="165">
        <f t="shared" si="7"/>
        <v>4.376710628728091</v>
      </c>
      <c r="K29" s="165">
        <f t="shared" si="7"/>
        <v>6.1883542504681941</v>
      </c>
      <c r="L29" s="165">
        <f t="shared" si="7"/>
        <v>4.5368162632941846</v>
      </c>
      <c r="M29" s="165">
        <f t="shared" si="7"/>
        <v>4.8466291611144925</v>
      </c>
      <c r="N29" s="165">
        <f t="shared" si="7"/>
        <v>4.6686425162612437</v>
      </c>
      <c r="O29" s="165">
        <f t="shared" si="7"/>
        <v>4.6844845528728314</v>
      </c>
      <c r="P29" s="165">
        <f t="shared" si="7"/>
        <v>2.6898686982814013</v>
      </c>
      <c r="Q29" s="165">
        <f t="shared" si="7"/>
        <v>4.5681788372093308</v>
      </c>
      <c r="R29" s="165">
        <f t="shared" si="7"/>
        <v>5.0167350012551282</v>
      </c>
      <c r="S29" s="160">
        <v>2007</v>
      </c>
      <c r="T29" s="144"/>
      <c r="U29" s="144"/>
    </row>
    <row r="30" spans="1:21" ht="10.95" customHeight="1">
      <c r="A30" s="160">
        <v>2008</v>
      </c>
      <c r="B30" s="165">
        <f t="shared" ref="B30:R30" si="8">B14/B13*100-100</f>
        <v>1.0886950683357099</v>
      </c>
      <c r="C30" s="165">
        <f t="shared" si="8"/>
        <v>0.75915418430483328</v>
      </c>
      <c r="D30" s="165">
        <f t="shared" si="8"/>
        <v>4.8252309302708909</v>
      </c>
      <c r="E30" s="165">
        <f t="shared" si="8"/>
        <v>3.5240143162574782</v>
      </c>
      <c r="F30" s="165">
        <f t="shared" si="8"/>
        <v>1.5081132048980521</v>
      </c>
      <c r="G30" s="165">
        <f t="shared" si="8"/>
        <v>3.1129701659546214</v>
      </c>
      <c r="H30" s="165">
        <f t="shared" si="8"/>
        <v>1.2890809235344989</v>
      </c>
      <c r="I30" s="165">
        <f t="shared" si="8"/>
        <v>2.8345152683702395</v>
      </c>
      <c r="J30" s="165">
        <f t="shared" si="8"/>
        <v>2.7370843785243579</v>
      </c>
      <c r="K30" s="165">
        <f t="shared" si="8"/>
        <v>2.5455496558012101</v>
      </c>
      <c r="L30" s="165">
        <f t="shared" si="8"/>
        <v>1.7308973748510113</v>
      </c>
      <c r="M30" s="165">
        <f t="shared" si="8"/>
        <v>1.236721605029615</v>
      </c>
      <c r="N30" s="165">
        <f t="shared" si="8"/>
        <v>1.103196581807353</v>
      </c>
      <c r="O30" s="165">
        <f t="shared" si="8"/>
        <v>1.4361589171732163</v>
      </c>
      <c r="P30" s="165">
        <f t="shared" si="8"/>
        <v>3.330929467651373</v>
      </c>
      <c r="Q30" s="165">
        <f t="shared" si="8"/>
        <v>1.0444774374668242</v>
      </c>
      <c r="R30" s="165">
        <f t="shared" si="8"/>
        <v>1.9086812928517105</v>
      </c>
      <c r="S30" s="160">
        <v>2008</v>
      </c>
      <c r="T30" s="144"/>
      <c r="U30" s="144"/>
    </row>
    <row r="31" spans="1:21" ht="10.95" customHeight="1">
      <c r="A31" s="160">
        <v>2009</v>
      </c>
      <c r="B31" s="165">
        <f t="shared" ref="B31:R31" si="9">B15/B14*100-100</f>
        <v>-6.7653816293692444</v>
      </c>
      <c r="C31" s="165">
        <f t="shared" si="9"/>
        <v>-2.3533703429278887</v>
      </c>
      <c r="D31" s="165">
        <f t="shared" si="9"/>
        <v>-2.9809285601047009E-2</v>
      </c>
      <c r="E31" s="165">
        <f t="shared" si="9"/>
        <v>-2.2081243180581112</v>
      </c>
      <c r="F31" s="165">
        <f t="shared" si="9"/>
        <v>-8.5211139294333407</v>
      </c>
      <c r="G31" s="165">
        <f t="shared" si="9"/>
        <v>-3.9841957539303792</v>
      </c>
      <c r="H31" s="165">
        <f t="shared" si="9"/>
        <v>-4.8930427687825784</v>
      </c>
      <c r="I31" s="165">
        <f t="shared" si="9"/>
        <v>-1.0487459280123943</v>
      </c>
      <c r="J31" s="165">
        <f t="shared" si="9"/>
        <v>-4.327839705673739</v>
      </c>
      <c r="K31" s="165">
        <f t="shared" si="9"/>
        <v>-3.8201364490499117</v>
      </c>
      <c r="L31" s="165">
        <f t="shared" si="9"/>
        <v>-2.5990601115552749</v>
      </c>
      <c r="M31" s="165">
        <f t="shared" si="9"/>
        <v>-9.5773587342287527</v>
      </c>
      <c r="N31" s="165">
        <f t="shared" si="9"/>
        <v>-3.0366255337814607</v>
      </c>
      <c r="O31" s="165">
        <f t="shared" si="9"/>
        <v>-4.3641172078316401</v>
      </c>
      <c r="P31" s="165">
        <f t="shared" si="9"/>
        <v>-2.8853229696473051</v>
      </c>
      <c r="Q31" s="165">
        <f t="shared" si="9"/>
        <v>-4.007055595600491</v>
      </c>
      <c r="R31" s="165">
        <f t="shared" si="9"/>
        <v>-3.9624396994550466</v>
      </c>
      <c r="S31" s="160">
        <v>2009</v>
      </c>
      <c r="T31" s="144"/>
      <c r="U31" s="144"/>
    </row>
    <row r="32" spans="1:21" ht="10.95" customHeight="1">
      <c r="A32" s="160">
        <v>2010</v>
      </c>
      <c r="B32" s="165">
        <f t="shared" ref="B32:R32" si="10">B16/B15*100-100</f>
        <v>8.190987721582303</v>
      </c>
      <c r="C32" s="165">
        <f t="shared" si="10"/>
        <v>5.4904350929849244</v>
      </c>
      <c r="D32" s="165">
        <f t="shared" si="10"/>
        <v>4.1147130947924495</v>
      </c>
      <c r="E32" s="165">
        <f t="shared" si="10"/>
        <v>4.4321993599795775</v>
      </c>
      <c r="F32" s="165">
        <f t="shared" si="10"/>
        <v>6.253517554394918</v>
      </c>
      <c r="G32" s="165">
        <f t="shared" si="10"/>
        <v>3.6103057521737298</v>
      </c>
      <c r="H32" s="165">
        <f t="shared" si="10"/>
        <v>3.576662131314734</v>
      </c>
      <c r="I32" s="165">
        <f t="shared" si="10"/>
        <v>2.5654262346898946</v>
      </c>
      <c r="J32" s="165">
        <f t="shared" si="10"/>
        <v>6.0754295889432086</v>
      </c>
      <c r="K32" s="165">
        <f t="shared" si="10"/>
        <v>2.9117571186877456</v>
      </c>
      <c r="L32" s="165">
        <f t="shared" si="10"/>
        <v>5.4099158729955263</v>
      </c>
      <c r="M32" s="165">
        <f t="shared" si="10"/>
        <v>5.6983444805747752</v>
      </c>
      <c r="N32" s="165">
        <f t="shared" si="10"/>
        <v>4.1353446816109596</v>
      </c>
      <c r="O32" s="165">
        <f t="shared" si="10"/>
        <v>5.7372108134013757</v>
      </c>
      <c r="P32" s="165">
        <f t="shared" si="10"/>
        <v>2.208638436685419</v>
      </c>
      <c r="Q32" s="165">
        <f t="shared" si="10"/>
        <v>5.9234795720530116</v>
      </c>
      <c r="R32" s="165">
        <f t="shared" si="10"/>
        <v>4.8667703304486736</v>
      </c>
      <c r="S32" s="160">
        <v>2010</v>
      </c>
      <c r="T32" s="144"/>
      <c r="U32" s="144"/>
    </row>
    <row r="33" spans="1:21" ht="10.95" customHeight="1">
      <c r="A33" s="160">
        <v>2011</v>
      </c>
      <c r="B33" s="165">
        <f t="shared" ref="B33:R33" si="11">B17/B16*100-100</f>
        <v>5.5874999118959323</v>
      </c>
      <c r="C33" s="165">
        <f t="shared" si="11"/>
        <v>6.5606929116832902</v>
      </c>
      <c r="D33" s="165">
        <f t="shared" si="11"/>
        <v>4.8558416728203184</v>
      </c>
      <c r="E33" s="165">
        <f t="shared" si="11"/>
        <v>2.9982112134044598</v>
      </c>
      <c r="F33" s="165">
        <f t="shared" si="11"/>
        <v>3.6024115092279771</v>
      </c>
      <c r="G33" s="165">
        <f t="shared" si="11"/>
        <v>1.4230794812245762</v>
      </c>
      <c r="H33" s="165">
        <f t="shared" si="11"/>
        <v>3.5985669191281886</v>
      </c>
      <c r="I33" s="165">
        <f t="shared" si="11"/>
        <v>3.462101754009467</v>
      </c>
      <c r="J33" s="165">
        <f t="shared" si="11"/>
        <v>5.79378414928577</v>
      </c>
      <c r="K33" s="165">
        <f t="shared" si="11"/>
        <v>4.1106322352689801</v>
      </c>
      <c r="L33" s="165">
        <f t="shared" si="11"/>
        <v>4.7468704982565271</v>
      </c>
      <c r="M33" s="165">
        <f t="shared" si="11"/>
        <v>5.9291695597537597</v>
      </c>
      <c r="N33" s="165">
        <f t="shared" si="11"/>
        <v>4.5648535058204374</v>
      </c>
      <c r="O33" s="165">
        <f t="shared" si="11"/>
        <v>1.1573772981747936</v>
      </c>
      <c r="P33" s="165">
        <f t="shared" si="11"/>
        <v>3.5707870094565237</v>
      </c>
      <c r="Q33" s="165">
        <f t="shared" si="11"/>
        <v>5.5530762969720087</v>
      </c>
      <c r="R33" s="165">
        <f t="shared" si="11"/>
        <v>4.7697789785033962</v>
      </c>
      <c r="S33" s="160">
        <v>2011</v>
      </c>
      <c r="T33" s="144"/>
      <c r="U33" s="144"/>
    </row>
    <row r="34" spans="1:21" ht="10.95" customHeight="1">
      <c r="A34" s="160">
        <v>2012</v>
      </c>
      <c r="B34" s="165">
        <f t="shared" ref="B34:R34" si="12">B18/B17*100-100</f>
        <v>1.794245649997265</v>
      </c>
      <c r="C34" s="165">
        <f t="shared" si="12"/>
        <v>2.5701769331150359</v>
      </c>
      <c r="D34" s="165">
        <f t="shared" si="12"/>
        <v>1.2834677234609302</v>
      </c>
      <c r="E34" s="165">
        <f t="shared" si="12"/>
        <v>2.0047461512326663</v>
      </c>
      <c r="F34" s="165">
        <f t="shared" si="12"/>
        <v>4.4036941950484874</v>
      </c>
      <c r="G34" s="165">
        <f t="shared" si="12"/>
        <v>1.731831867595929</v>
      </c>
      <c r="H34" s="165">
        <f t="shared" si="12"/>
        <v>0.60749827960009384</v>
      </c>
      <c r="I34" s="165">
        <f t="shared" si="12"/>
        <v>0.51004154590322059</v>
      </c>
      <c r="J34" s="165">
        <f t="shared" si="12"/>
        <v>2.0668519965598193</v>
      </c>
      <c r="K34" s="165">
        <f t="shared" si="12"/>
        <v>1.4417510595284142</v>
      </c>
      <c r="L34" s="165">
        <f t="shared" si="12"/>
        <v>2.1761083876425289</v>
      </c>
      <c r="M34" s="165">
        <f t="shared" si="12"/>
        <v>1.1848658953321092</v>
      </c>
      <c r="N34" s="165">
        <f t="shared" si="12"/>
        <v>2.2087865553176869</v>
      </c>
      <c r="O34" s="165">
        <f t="shared" si="12"/>
        <v>3.4657877923647504</v>
      </c>
      <c r="P34" s="165">
        <f t="shared" si="12"/>
        <v>4.0191042539411796</v>
      </c>
      <c r="Q34" s="165">
        <f t="shared" si="12"/>
        <v>1.5255031575487834</v>
      </c>
      <c r="R34" s="165">
        <f t="shared" si="12"/>
        <v>1.882108851098522</v>
      </c>
      <c r="S34" s="160">
        <v>2012</v>
      </c>
      <c r="T34" s="144"/>
      <c r="U34" s="144"/>
    </row>
    <row r="35" spans="1:21" ht="10.95" customHeight="1">
      <c r="A35" s="160">
        <v>2013</v>
      </c>
      <c r="B35" s="165">
        <f t="shared" ref="B35:R35" si="13">B19/B18*100-100</f>
        <v>2.0561907981755212</v>
      </c>
      <c r="C35" s="165">
        <f t="shared" si="13"/>
        <v>2.7277033203432381</v>
      </c>
      <c r="D35" s="165">
        <f t="shared" si="13"/>
        <v>2.6185017703462421</v>
      </c>
      <c r="E35" s="165">
        <f t="shared" si="13"/>
        <v>2.4674354505787193</v>
      </c>
      <c r="F35" s="165">
        <f t="shared" si="13"/>
        <v>1.3200494254828214</v>
      </c>
      <c r="G35" s="165">
        <f t="shared" si="13"/>
        <v>1.9383627363241231</v>
      </c>
      <c r="H35" s="165">
        <f t="shared" si="13"/>
        <v>2.604351840314024</v>
      </c>
      <c r="I35" s="165">
        <f t="shared" si="13"/>
        <v>1.9334022970682696</v>
      </c>
      <c r="J35" s="165">
        <f t="shared" si="13"/>
        <v>2.5596004163495252</v>
      </c>
      <c r="K35" s="165">
        <f t="shared" si="13"/>
        <v>1.589908414390834</v>
      </c>
      <c r="L35" s="165">
        <f t="shared" si="13"/>
        <v>1.4826183945036746</v>
      </c>
      <c r="M35" s="165">
        <f t="shared" si="13"/>
        <v>0.43824554011192163</v>
      </c>
      <c r="N35" s="165">
        <f t="shared" si="13"/>
        <v>3.1695005301717742</v>
      </c>
      <c r="O35" s="165">
        <f t="shared" si="13"/>
        <v>1.5994927585796006</v>
      </c>
      <c r="P35" s="165">
        <f t="shared" si="13"/>
        <v>2.044933401737552</v>
      </c>
      <c r="Q35" s="165">
        <f t="shared" si="13"/>
        <v>1.8296097470966259</v>
      </c>
      <c r="R35" s="165">
        <f t="shared" si="13"/>
        <v>2.1666242408814753</v>
      </c>
      <c r="S35" s="160">
        <v>2013</v>
      </c>
      <c r="T35" s="144"/>
      <c r="U35" s="144"/>
    </row>
    <row r="36" spans="1:21" ht="10.95" customHeight="1">
      <c r="A36" s="160">
        <v>2014</v>
      </c>
      <c r="B36" s="165">
        <f t="shared" ref="B36:R36" si="14">B20/B19*100-100</f>
        <v>4.1461894481724926</v>
      </c>
      <c r="C36" s="165">
        <f t="shared" si="14"/>
        <v>3.5000919446368925</v>
      </c>
      <c r="D36" s="165">
        <f t="shared" si="14"/>
        <v>4.3929770052003363</v>
      </c>
      <c r="E36" s="165">
        <f t="shared" si="14"/>
        <v>2.5742621642845194</v>
      </c>
      <c r="F36" s="165">
        <f t="shared" si="14"/>
        <v>2.776141287270903</v>
      </c>
      <c r="G36" s="165">
        <f t="shared" si="14"/>
        <v>3.6962864968956239</v>
      </c>
      <c r="H36" s="165">
        <f t="shared" si="14"/>
        <v>3.2317938747128636</v>
      </c>
      <c r="I36" s="165">
        <f t="shared" si="14"/>
        <v>3.1207106322624725</v>
      </c>
      <c r="J36" s="165">
        <f t="shared" si="14"/>
        <v>2.8316551649003543</v>
      </c>
      <c r="K36" s="165">
        <f t="shared" si="14"/>
        <v>3.0638340181355659</v>
      </c>
      <c r="L36" s="165">
        <f t="shared" si="14"/>
        <v>2.7092202110322603</v>
      </c>
      <c r="M36" s="165">
        <f t="shared" si="14"/>
        <v>3.0019788283694169</v>
      </c>
      <c r="N36" s="165">
        <f t="shared" si="14"/>
        <v>3.7585936717236592</v>
      </c>
      <c r="O36" s="165">
        <f t="shared" si="14"/>
        <v>1.6908503779615671</v>
      </c>
      <c r="P36" s="165">
        <f t="shared" si="14"/>
        <v>3.3589511176253382</v>
      </c>
      <c r="Q36" s="165">
        <f t="shared" si="14"/>
        <v>3.2985254258368002</v>
      </c>
      <c r="R36" s="165">
        <f t="shared" si="14"/>
        <v>3.3568489542548718</v>
      </c>
      <c r="S36" s="160">
        <v>2014</v>
      </c>
      <c r="T36" s="144"/>
      <c r="U36" s="144"/>
    </row>
    <row r="37" spans="1:21" ht="10.95" customHeight="1">
      <c r="A37" s="160"/>
      <c r="B37" s="165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65"/>
      <c r="N37" s="165"/>
      <c r="O37" s="165"/>
      <c r="P37" s="165"/>
      <c r="Q37" s="165"/>
      <c r="R37" s="165"/>
      <c r="S37" s="160"/>
      <c r="T37" s="144"/>
      <c r="U37" s="144"/>
    </row>
    <row r="38" spans="1:21" ht="10.95" customHeight="1">
      <c r="A38" s="160"/>
      <c r="B38" s="246" t="s">
        <v>349</v>
      </c>
      <c r="C38" s="246"/>
      <c r="D38" s="246"/>
      <c r="E38" s="246"/>
      <c r="F38" s="246"/>
      <c r="G38" s="246"/>
      <c r="H38" s="246"/>
      <c r="I38" s="246"/>
      <c r="J38" s="246"/>
      <c r="K38" s="246" t="s">
        <v>349</v>
      </c>
      <c r="L38" s="246"/>
      <c r="M38" s="246"/>
      <c r="N38" s="246"/>
      <c r="O38" s="246"/>
      <c r="P38" s="246"/>
      <c r="Q38" s="246"/>
      <c r="R38" s="246"/>
      <c r="S38" s="179"/>
    </row>
    <row r="39" spans="1:21" ht="10.95" customHeight="1">
      <c r="A39" s="160">
        <v>2000</v>
      </c>
      <c r="B39" s="165">
        <f t="shared" ref="B39:R39" si="15">B6/B$16*100</f>
        <v>80.458611483256661</v>
      </c>
      <c r="C39" s="165">
        <f t="shared" si="15"/>
        <v>79.73187455048874</v>
      </c>
      <c r="D39" s="165">
        <f t="shared" si="15"/>
        <v>82.503650374898072</v>
      </c>
      <c r="E39" s="165">
        <f t="shared" si="15"/>
        <v>79.683586761716114</v>
      </c>
      <c r="F39" s="165">
        <f t="shared" si="15"/>
        <v>83.134295187337585</v>
      </c>
      <c r="G39" s="165">
        <f t="shared" si="15"/>
        <v>82.221932136141376</v>
      </c>
      <c r="H39" s="165">
        <f t="shared" si="15"/>
        <v>85.607412363135879</v>
      </c>
      <c r="I39" s="165">
        <f t="shared" si="15"/>
        <v>83.732342456062128</v>
      </c>
      <c r="J39" s="165">
        <f t="shared" si="15"/>
        <v>82.594161938612572</v>
      </c>
      <c r="K39" s="165">
        <f t="shared" si="15"/>
        <v>82.762078430253666</v>
      </c>
      <c r="L39" s="165">
        <f t="shared" si="15"/>
        <v>82.366117244308313</v>
      </c>
      <c r="M39" s="165">
        <f t="shared" si="15"/>
        <v>83.946403373954041</v>
      </c>
      <c r="N39" s="165">
        <f t="shared" si="15"/>
        <v>79.71226375112073</v>
      </c>
      <c r="O39" s="165">
        <f t="shared" si="15"/>
        <v>82.749106421705335</v>
      </c>
      <c r="P39" s="165">
        <f t="shared" si="15"/>
        <v>86.812163770788047</v>
      </c>
      <c r="Q39" s="165">
        <f t="shared" si="15"/>
        <v>82.337488887946435</v>
      </c>
      <c r="R39" s="165">
        <f t="shared" si="15"/>
        <v>82.038801034073174</v>
      </c>
      <c r="S39" s="160">
        <v>2000</v>
      </c>
    </row>
    <row r="40" spans="1:21" ht="10.95" customHeight="1">
      <c r="A40" s="160">
        <v>2001</v>
      </c>
      <c r="B40" s="165">
        <f t="shared" ref="B40:R40" si="16">B7/B$16*100</f>
        <v>84.102736670772344</v>
      </c>
      <c r="C40" s="165">
        <f t="shared" si="16"/>
        <v>82.811594695127482</v>
      </c>
      <c r="D40" s="165">
        <f t="shared" si="16"/>
        <v>83.301514427784923</v>
      </c>
      <c r="E40" s="165">
        <f t="shared" si="16"/>
        <v>81.667153174660029</v>
      </c>
      <c r="F40" s="165">
        <f t="shared" si="16"/>
        <v>86.129631100389844</v>
      </c>
      <c r="G40" s="165">
        <f t="shared" si="16"/>
        <v>86.922917008346118</v>
      </c>
      <c r="H40" s="165">
        <f t="shared" si="16"/>
        <v>88.727237176076017</v>
      </c>
      <c r="I40" s="165">
        <f t="shared" si="16"/>
        <v>85.031106106611588</v>
      </c>
      <c r="J40" s="165">
        <f t="shared" si="16"/>
        <v>84.046404611032756</v>
      </c>
      <c r="K40" s="165">
        <f t="shared" si="16"/>
        <v>84.653799703679582</v>
      </c>
      <c r="L40" s="165">
        <f t="shared" si="16"/>
        <v>82.652484862742782</v>
      </c>
      <c r="M40" s="165">
        <f t="shared" si="16"/>
        <v>85.717757678495801</v>
      </c>
      <c r="N40" s="165">
        <f t="shared" si="16"/>
        <v>82.254618892960877</v>
      </c>
      <c r="O40" s="165">
        <f t="shared" si="16"/>
        <v>83.961996611598238</v>
      </c>
      <c r="P40" s="165">
        <f t="shared" si="16"/>
        <v>89.449282836110129</v>
      </c>
      <c r="Q40" s="165">
        <f t="shared" si="16"/>
        <v>84.423307762157947</v>
      </c>
      <c r="R40" s="165">
        <f t="shared" si="16"/>
        <v>84.496277491829119</v>
      </c>
      <c r="S40" s="160">
        <v>2001</v>
      </c>
    </row>
    <row r="41" spans="1:21" ht="10.95" customHeight="1">
      <c r="A41" s="160">
        <v>2002</v>
      </c>
      <c r="B41" s="165">
        <f t="shared" ref="B41:R41" si="17">B8/B$16*100</f>
        <v>84.715544241024034</v>
      </c>
      <c r="C41" s="165">
        <f t="shared" si="17"/>
        <v>84.844639643527174</v>
      </c>
      <c r="D41" s="165">
        <f t="shared" si="17"/>
        <v>83.431830492992987</v>
      </c>
      <c r="E41" s="165">
        <f t="shared" si="17"/>
        <v>82.719063024496919</v>
      </c>
      <c r="F41" s="165">
        <f t="shared" si="17"/>
        <v>88.565964994836136</v>
      </c>
      <c r="G41" s="165">
        <f t="shared" si="17"/>
        <v>88.432304324337537</v>
      </c>
      <c r="H41" s="165">
        <f t="shared" si="17"/>
        <v>89.216165734624425</v>
      </c>
      <c r="I41" s="165">
        <f t="shared" si="17"/>
        <v>85.819939777257176</v>
      </c>
      <c r="J41" s="165">
        <f t="shared" si="17"/>
        <v>83.526132918966766</v>
      </c>
      <c r="K41" s="165">
        <f t="shared" si="17"/>
        <v>86.158848160424768</v>
      </c>
      <c r="L41" s="165">
        <f t="shared" si="17"/>
        <v>84.518171352332047</v>
      </c>
      <c r="M41" s="165">
        <f t="shared" si="17"/>
        <v>85.761218851049733</v>
      </c>
      <c r="N41" s="165">
        <f t="shared" si="17"/>
        <v>85.296779502449937</v>
      </c>
      <c r="O41" s="165">
        <f t="shared" si="17"/>
        <v>86.909108605513126</v>
      </c>
      <c r="P41" s="165">
        <f t="shared" si="17"/>
        <v>88.440289730178705</v>
      </c>
      <c r="Q41" s="165">
        <f t="shared" si="17"/>
        <v>85.763493421324029</v>
      </c>
      <c r="R41" s="165">
        <f t="shared" si="17"/>
        <v>85.640201535583145</v>
      </c>
      <c r="S41" s="160">
        <v>2002</v>
      </c>
    </row>
    <row r="42" spans="1:21" ht="10.95" customHeight="1">
      <c r="A42" s="160">
        <v>2003</v>
      </c>
      <c r="B42" s="165">
        <f t="shared" ref="B42:R42" si="18">B9/B$16*100</f>
        <v>85.481678170381542</v>
      </c>
      <c r="C42" s="165">
        <f t="shared" si="18"/>
        <v>84.112463994428964</v>
      </c>
      <c r="D42" s="165">
        <f t="shared" si="18"/>
        <v>82.658372446779723</v>
      </c>
      <c r="E42" s="165">
        <f t="shared" si="18"/>
        <v>83.345245375399884</v>
      </c>
      <c r="F42" s="165">
        <f t="shared" si="18"/>
        <v>90.827520422609396</v>
      </c>
      <c r="G42" s="165">
        <f t="shared" si="18"/>
        <v>88.730688699955778</v>
      </c>
      <c r="H42" s="165">
        <f t="shared" si="18"/>
        <v>91.480386724853787</v>
      </c>
      <c r="I42" s="165">
        <f t="shared" si="18"/>
        <v>86.498700594309895</v>
      </c>
      <c r="J42" s="165">
        <f t="shared" si="18"/>
        <v>83.890088134558695</v>
      </c>
      <c r="K42" s="165">
        <f t="shared" si="18"/>
        <v>86.181134485280026</v>
      </c>
      <c r="L42" s="165">
        <f t="shared" si="18"/>
        <v>85.011268192384804</v>
      </c>
      <c r="M42" s="165">
        <f t="shared" si="18"/>
        <v>86.567787348373002</v>
      </c>
      <c r="N42" s="165">
        <f t="shared" si="18"/>
        <v>87.046309229046443</v>
      </c>
      <c r="O42" s="165">
        <f t="shared" si="18"/>
        <v>87.477905764105444</v>
      </c>
      <c r="P42" s="165">
        <f t="shared" si="18"/>
        <v>89.518744054829284</v>
      </c>
      <c r="Q42" s="165">
        <f t="shared" si="18"/>
        <v>87.430971645184812</v>
      </c>
      <c r="R42" s="165">
        <f t="shared" si="18"/>
        <v>86.058255894294746</v>
      </c>
      <c r="S42" s="160">
        <v>2003</v>
      </c>
    </row>
    <row r="43" spans="1:21" ht="10.95" customHeight="1">
      <c r="A43" s="160">
        <v>2004</v>
      </c>
      <c r="B43" s="165">
        <f t="shared" ref="B43:R43" si="19">B10/B$16*100</f>
        <v>86.519288878614361</v>
      </c>
      <c r="C43" s="165">
        <f t="shared" si="19"/>
        <v>86.845383582931575</v>
      </c>
      <c r="D43" s="165">
        <f t="shared" si="19"/>
        <v>82.613448785570995</v>
      </c>
      <c r="E43" s="165">
        <f t="shared" si="19"/>
        <v>85.561043979430579</v>
      </c>
      <c r="F43" s="165">
        <f t="shared" si="19"/>
        <v>91.694316268933093</v>
      </c>
      <c r="G43" s="165">
        <f t="shared" si="19"/>
        <v>90.688629108520345</v>
      </c>
      <c r="H43" s="165">
        <f t="shared" si="19"/>
        <v>92.673742421900641</v>
      </c>
      <c r="I43" s="165">
        <f t="shared" si="19"/>
        <v>87.890457709720451</v>
      </c>
      <c r="J43" s="165">
        <f t="shared" si="19"/>
        <v>86.082136957359808</v>
      </c>
      <c r="K43" s="165">
        <f t="shared" si="19"/>
        <v>88.53684795050161</v>
      </c>
      <c r="L43" s="165">
        <f t="shared" si="19"/>
        <v>87.654815917483077</v>
      </c>
      <c r="M43" s="165">
        <f t="shared" si="19"/>
        <v>90.291645324175747</v>
      </c>
      <c r="N43" s="165">
        <f t="shared" si="19"/>
        <v>89.376591993269557</v>
      </c>
      <c r="O43" s="165">
        <f t="shared" si="19"/>
        <v>89.119770697071374</v>
      </c>
      <c r="P43" s="165">
        <f t="shared" si="19"/>
        <v>91.493306524005874</v>
      </c>
      <c r="Q43" s="165">
        <f t="shared" si="19"/>
        <v>89.380416542553903</v>
      </c>
      <c r="R43" s="165">
        <f t="shared" si="19"/>
        <v>88.019656706337187</v>
      </c>
      <c r="S43" s="160">
        <v>2004</v>
      </c>
    </row>
    <row r="44" spans="1:21" ht="10.95" customHeight="1">
      <c r="A44" s="160">
        <v>2005</v>
      </c>
      <c r="B44" s="165">
        <f t="shared" ref="B44:R44" si="20">B11/B$16*100</f>
        <v>87.439157365205887</v>
      </c>
      <c r="C44" s="165">
        <f t="shared" si="20"/>
        <v>88.239912493549213</v>
      </c>
      <c r="D44" s="165">
        <f t="shared" si="20"/>
        <v>84.341894072207154</v>
      </c>
      <c r="E44" s="165">
        <f t="shared" si="20"/>
        <v>86.920174617655917</v>
      </c>
      <c r="F44" s="165">
        <f t="shared" si="20"/>
        <v>93.31140636801868</v>
      </c>
      <c r="G44" s="165">
        <f t="shared" si="20"/>
        <v>92.751708978876195</v>
      </c>
      <c r="H44" s="165">
        <f t="shared" si="20"/>
        <v>93.371524324874059</v>
      </c>
      <c r="I44" s="165">
        <f t="shared" si="20"/>
        <v>88.382532739827425</v>
      </c>
      <c r="J44" s="165">
        <f t="shared" si="20"/>
        <v>87.99847522141404</v>
      </c>
      <c r="K44" s="165">
        <f t="shared" si="20"/>
        <v>89.770311363101683</v>
      </c>
      <c r="L44" s="165">
        <f t="shared" si="20"/>
        <v>88.241654096722499</v>
      </c>
      <c r="M44" s="165">
        <f t="shared" si="20"/>
        <v>94.752416253123357</v>
      </c>
      <c r="N44" s="165">
        <f t="shared" si="20"/>
        <v>89.269757669023335</v>
      </c>
      <c r="O44" s="165">
        <f t="shared" si="20"/>
        <v>89.218786704234688</v>
      </c>
      <c r="P44" s="165">
        <f t="shared" si="20"/>
        <v>92.148452048180246</v>
      </c>
      <c r="Q44" s="165">
        <f t="shared" si="20"/>
        <v>89.53006771681919</v>
      </c>
      <c r="R44" s="165">
        <f t="shared" si="20"/>
        <v>89.193469501828261</v>
      </c>
      <c r="S44" s="160">
        <v>2005</v>
      </c>
    </row>
    <row r="45" spans="1:21" ht="10.95" customHeight="1">
      <c r="A45" s="160">
        <v>2006</v>
      </c>
      <c r="B45" s="165">
        <f t="shared" ref="B45:R45" si="21">B12/B$16*100</f>
        <v>92.810506723706098</v>
      </c>
      <c r="C45" s="165">
        <f t="shared" si="21"/>
        <v>91.779130255121302</v>
      </c>
      <c r="D45" s="165">
        <f t="shared" si="21"/>
        <v>87.458652788431607</v>
      </c>
      <c r="E45" s="165">
        <f t="shared" si="21"/>
        <v>90.695196551548563</v>
      </c>
      <c r="F45" s="165">
        <f t="shared" si="21"/>
        <v>97.652187796664819</v>
      </c>
      <c r="G45" s="165">
        <f t="shared" si="21"/>
        <v>94.078106258848621</v>
      </c>
      <c r="H45" s="165">
        <f t="shared" si="21"/>
        <v>96.355529479193393</v>
      </c>
      <c r="I45" s="165">
        <f t="shared" si="21"/>
        <v>90.699216027080226</v>
      </c>
      <c r="J45" s="165">
        <f t="shared" si="21"/>
        <v>91.890111285703597</v>
      </c>
      <c r="K45" s="165">
        <f t="shared" si="21"/>
        <v>92.780592730280773</v>
      </c>
      <c r="L45" s="165">
        <f t="shared" si="21"/>
        <v>91.586874999169538</v>
      </c>
      <c r="M45" s="165">
        <f t="shared" si="21"/>
        <v>98.573932134795669</v>
      </c>
      <c r="N45" s="165">
        <f t="shared" si="21"/>
        <v>93.586378418333524</v>
      </c>
      <c r="O45" s="165">
        <f t="shared" si="21"/>
        <v>93.127118261474351</v>
      </c>
      <c r="P45" s="165">
        <f t="shared" si="21"/>
        <v>94.944452054617599</v>
      </c>
      <c r="Q45" s="165">
        <f t="shared" si="21"/>
        <v>93.079988609704174</v>
      </c>
      <c r="R45" s="165">
        <f t="shared" si="21"/>
        <v>92.779343379059242</v>
      </c>
      <c r="S45" s="160">
        <v>2006</v>
      </c>
    </row>
    <row r="46" spans="1:21" ht="10.95" customHeight="1">
      <c r="A46" s="160">
        <v>2007</v>
      </c>
      <c r="B46" s="165">
        <f t="shared" ref="B46:R46" si="22">B13/B$16*100</f>
        <v>98.068408282124196</v>
      </c>
      <c r="C46" s="165">
        <f t="shared" si="22"/>
        <v>96.348541620420761</v>
      </c>
      <c r="D46" s="165">
        <f t="shared" si="22"/>
        <v>91.654025641625651</v>
      </c>
      <c r="E46" s="165">
        <f t="shared" si="22"/>
        <v>94.584875235408688</v>
      </c>
      <c r="F46" s="165">
        <f t="shared" si="22"/>
        <v>101.35263885757659</v>
      </c>
      <c r="G46" s="165">
        <f t="shared" si="22"/>
        <v>97.485724539685719</v>
      </c>
      <c r="H46" s="165">
        <f t="shared" si="22"/>
        <v>100.22202437928804</v>
      </c>
      <c r="I46" s="165">
        <f t="shared" si="22"/>
        <v>95.816169073221303</v>
      </c>
      <c r="J46" s="165">
        <f t="shared" si="22"/>
        <v>95.911875553095044</v>
      </c>
      <c r="K46" s="165">
        <f t="shared" si="22"/>
        <v>98.522184484114689</v>
      </c>
      <c r="L46" s="165">
        <f t="shared" si="22"/>
        <v>95.742003239174778</v>
      </c>
      <c r="M46" s="165">
        <f t="shared" si="22"/>
        <v>103.35144507489788</v>
      </c>
      <c r="N46" s="165">
        <f t="shared" si="22"/>
        <v>97.955591870600983</v>
      </c>
      <c r="O46" s="165">
        <f t="shared" si="22"/>
        <v>97.489643730968737</v>
      </c>
      <c r="P46" s="165">
        <f t="shared" si="22"/>
        <v>97.49833315118957</v>
      </c>
      <c r="Q46" s="165">
        <f t="shared" si="22"/>
        <v>97.332048951049543</v>
      </c>
      <c r="R46" s="165">
        <f t="shared" si="22"/>
        <v>97.433837172291177</v>
      </c>
      <c r="S46" s="160">
        <v>2007</v>
      </c>
    </row>
    <row r="47" spans="1:21" ht="10.95" customHeight="1">
      <c r="A47" s="160">
        <v>2008</v>
      </c>
      <c r="B47" s="165">
        <f t="shared" ref="B47:R47" si="23">B14/B$16*100</f>
        <v>99.136074206687013</v>
      </c>
      <c r="C47" s="165">
        <f t="shared" si="23"/>
        <v>97.079975605648883</v>
      </c>
      <c r="D47" s="165">
        <f t="shared" si="23"/>
        <v>96.076544035723771</v>
      </c>
      <c r="E47" s="165">
        <f t="shared" si="23"/>
        <v>97.918059779718746</v>
      </c>
      <c r="F47" s="165">
        <f t="shared" si="23"/>
        <v>102.88115138770036</v>
      </c>
      <c r="G47" s="165">
        <f t="shared" si="23"/>
        <v>100.52042606067084</v>
      </c>
      <c r="H47" s="165">
        <f t="shared" si="23"/>
        <v>101.51396737674152</v>
      </c>
      <c r="I47" s="165">
        <f t="shared" si="23"/>
        <v>98.53209301516921</v>
      </c>
      <c r="J47" s="165">
        <f t="shared" si="23"/>
        <v>98.537064516008527</v>
      </c>
      <c r="K47" s="165">
        <f t="shared" si="23"/>
        <v>101.03011561213791</v>
      </c>
      <c r="L47" s="165">
        <f t="shared" si="23"/>
        <v>97.399199059871449</v>
      </c>
      <c r="M47" s="165">
        <f t="shared" si="23"/>
        <v>104.62961472524945</v>
      </c>
      <c r="N47" s="165">
        <f t="shared" si="23"/>
        <v>99.036234611806606</v>
      </c>
      <c r="O47" s="165">
        <f t="shared" si="23"/>
        <v>98.889749942731427</v>
      </c>
      <c r="P47" s="165">
        <f t="shared" si="23"/>
        <v>100.74593386059144</v>
      </c>
      <c r="Q47" s="165">
        <f t="shared" si="23"/>
        <v>98.348660241767419</v>
      </c>
      <c r="R47" s="165">
        <f t="shared" si="23"/>
        <v>99.293538595306302</v>
      </c>
      <c r="S47" s="160">
        <v>2008</v>
      </c>
    </row>
    <row r="48" spans="1:21" ht="10.95" customHeight="1">
      <c r="A48" s="160">
        <v>2009</v>
      </c>
      <c r="B48" s="165">
        <f t="shared" ref="B48:R48" si="24">B15/B$16*100</f>
        <v>92.429140454229952</v>
      </c>
      <c r="C48" s="165">
        <f t="shared" si="24"/>
        <v>94.79532425082391</v>
      </c>
      <c r="D48" s="165">
        <f t="shared" si="24"/>
        <v>96.04790430431656</v>
      </c>
      <c r="E48" s="165">
        <f t="shared" si="24"/>
        <v>95.755907289952106</v>
      </c>
      <c r="F48" s="165">
        <f t="shared" si="24"/>
        <v>94.114531266041595</v>
      </c>
      <c r="G48" s="165">
        <f t="shared" si="24"/>
        <v>96.515495513728865</v>
      </c>
      <c r="H48" s="165">
        <f t="shared" si="24"/>
        <v>96.546845536709583</v>
      </c>
      <c r="I48" s="165">
        <f t="shared" si="24"/>
        <v>97.498741701887241</v>
      </c>
      <c r="J48" s="165">
        <f t="shared" si="24"/>
        <v>94.272538313079352</v>
      </c>
      <c r="K48" s="165">
        <f t="shared" si="24"/>
        <v>97.17062734112136</v>
      </c>
      <c r="L48" s="165">
        <f t="shared" si="24"/>
        <v>94.867735328132014</v>
      </c>
      <c r="M48" s="165">
        <f t="shared" si="24"/>
        <v>94.608861180770887</v>
      </c>
      <c r="N48" s="165">
        <f t="shared" si="24"/>
        <v>96.028875023888773</v>
      </c>
      <c r="O48" s="165">
        <f t="shared" si="24"/>
        <v>94.574085348699001</v>
      </c>
      <c r="P48" s="165">
        <f t="shared" si="24"/>
        <v>97.83908828992611</v>
      </c>
      <c r="Q48" s="165">
        <f t="shared" si="24"/>
        <v>94.407774748351571</v>
      </c>
      <c r="R48" s="165">
        <f t="shared" si="24"/>
        <v>95.359092003012165</v>
      </c>
      <c r="S48" s="160">
        <v>2009</v>
      </c>
    </row>
    <row r="49" spans="1:19" ht="10.95" customHeight="1">
      <c r="A49" s="160">
        <v>2010</v>
      </c>
      <c r="B49" s="166">
        <f t="shared" ref="B49:R49" si="25">B16/B$16*100</f>
        <v>100</v>
      </c>
      <c r="C49" s="166">
        <f t="shared" si="25"/>
        <v>100</v>
      </c>
      <c r="D49" s="166">
        <f t="shared" si="25"/>
        <v>100</v>
      </c>
      <c r="E49" s="166">
        <f t="shared" si="25"/>
        <v>100</v>
      </c>
      <c r="F49" s="166">
        <f t="shared" si="25"/>
        <v>100</v>
      </c>
      <c r="G49" s="166">
        <f t="shared" si="25"/>
        <v>100</v>
      </c>
      <c r="H49" s="166">
        <f t="shared" si="25"/>
        <v>100</v>
      </c>
      <c r="I49" s="166">
        <f t="shared" si="25"/>
        <v>100</v>
      </c>
      <c r="J49" s="166">
        <f t="shared" si="25"/>
        <v>100</v>
      </c>
      <c r="K49" s="166">
        <f t="shared" si="25"/>
        <v>100</v>
      </c>
      <c r="L49" s="166">
        <f t="shared" si="25"/>
        <v>100</v>
      </c>
      <c r="M49" s="166">
        <f t="shared" si="25"/>
        <v>100</v>
      </c>
      <c r="N49" s="166">
        <f t="shared" si="25"/>
        <v>100</v>
      </c>
      <c r="O49" s="166">
        <f t="shared" si="25"/>
        <v>100</v>
      </c>
      <c r="P49" s="166">
        <f t="shared" si="25"/>
        <v>100</v>
      </c>
      <c r="Q49" s="166">
        <f t="shared" si="25"/>
        <v>100</v>
      </c>
      <c r="R49" s="166">
        <f t="shared" si="25"/>
        <v>100</v>
      </c>
      <c r="S49" s="160">
        <v>2010</v>
      </c>
    </row>
    <row r="50" spans="1:19" ht="10.95" customHeight="1">
      <c r="A50" s="160">
        <v>2011</v>
      </c>
      <c r="B50" s="165">
        <f t="shared" ref="B50:R50" si="26">B17/B$16*100</f>
        <v>105.58749991189593</v>
      </c>
      <c r="C50" s="165">
        <f t="shared" si="26"/>
        <v>106.56069291168329</v>
      </c>
      <c r="D50" s="165">
        <f t="shared" si="26"/>
        <v>104.85584167282032</v>
      </c>
      <c r="E50" s="165">
        <f t="shared" si="26"/>
        <v>102.99821121340446</v>
      </c>
      <c r="F50" s="165">
        <f t="shared" si="26"/>
        <v>103.60241150922798</v>
      </c>
      <c r="G50" s="165">
        <f t="shared" si="26"/>
        <v>101.42307948122458</v>
      </c>
      <c r="H50" s="165">
        <f t="shared" si="26"/>
        <v>103.59856691912819</v>
      </c>
      <c r="I50" s="165">
        <f t="shared" si="26"/>
        <v>103.46210175400947</v>
      </c>
      <c r="J50" s="165">
        <f t="shared" si="26"/>
        <v>105.79378414928577</v>
      </c>
      <c r="K50" s="165">
        <f t="shared" si="26"/>
        <v>104.11063223526898</v>
      </c>
      <c r="L50" s="165">
        <f t="shared" si="26"/>
        <v>104.74687049825653</v>
      </c>
      <c r="M50" s="165">
        <f t="shared" si="26"/>
        <v>105.92916955975376</v>
      </c>
      <c r="N50" s="165">
        <f t="shared" si="26"/>
        <v>104.56485350582044</v>
      </c>
      <c r="O50" s="165">
        <f t="shared" si="26"/>
        <v>101.15737729817479</v>
      </c>
      <c r="P50" s="165">
        <f t="shared" si="26"/>
        <v>103.57078700945652</v>
      </c>
      <c r="Q50" s="165">
        <f t="shared" si="26"/>
        <v>105.55307629697201</v>
      </c>
      <c r="R50" s="165">
        <f t="shared" si="26"/>
        <v>104.7697789785034</v>
      </c>
      <c r="S50" s="160">
        <v>2011</v>
      </c>
    </row>
    <row r="51" spans="1:19" ht="10.95" customHeight="1">
      <c r="A51" s="160">
        <v>2012</v>
      </c>
      <c r="B51" s="165">
        <f t="shared" ref="B51:R51" si="27">B18/B$16*100</f>
        <v>107.48199903600597</v>
      </c>
      <c r="C51" s="165">
        <f t="shared" si="27"/>
        <v>109.29949126066691</v>
      </c>
      <c r="D51" s="165">
        <f t="shared" si="27"/>
        <v>106.20163255685424</v>
      </c>
      <c r="E51" s="165">
        <f t="shared" si="27"/>
        <v>105.0630638885437</v>
      </c>
      <c r="F51" s="165">
        <f t="shared" si="27"/>
        <v>108.16474489079009</v>
      </c>
      <c r="G51" s="165">
        <f t="shared" si="27"/>
        <v>103.17955669277758</v>
      </c>
      <c r="H51" s="165">
        <f t="shared" si="27"/>
        <v>104.22792643085224</v>
      </c>
      <c r="I51" s="165">
        <f t="shared" si="27"/>
        <v>103.98980145721958</v>
      </c>
      <c r="J51" s="165">
        <f t="shared" si="27"/>
        <v>107.98038508921148</v>
      </c>
      <c r="K51" s="165">
        <f t="shared" si="27"/>
        <v>105.61164837860268</v>
      </c>
      <c r="L51" s="165">
        <f t="shared" si="27"/>
        <v>107.02627593296212</v>
      </c>
      <c r="M51" s="165">
        <f t="shared" si="27"/>
        <v>107.18428816307582</v>
      </c>
      <c r="N51" s="165">
        <f t="shared" si="27"/>
        <v>106.87446793164463</v>
      </c>
      <c r="O51" s="165">
        <f t="shared" si="27"/>
        <v>104.6632773316513</v>
      </c>
      <c r="P51" s="165">
        <f t="shared" si="27"/>
        <v>107.73340491599397</v>
      </c>
      <c r="Q51" s="165">
        <f t="shared" si="27"/>
        <v>107.16329180877217</v>
      </c>
      <c r="R51" s="165">
        <f t="shared" si="27"/>
        <v>106.74166026193414</v>
      </c>
      <c r="S51" s="160">
        <v>2012</v>
      </c>
    </row>
    <row r="52" spans="1:19" ht="10.95" customHeight="1">
      <c r="A52" s="160">
        <v>2013</v>
      </c>
      <c r="B52" s="165">
        <f t="shared" ref="B52:R52" si="28">B19/B$16*100</f>
        <v>109.69203400987941</v>
      </c>
      <c r="C52" s="165">
        <f t="shared" si="28"/>
        <v>112.28085711290241</v>
      </c>
      <c r="D52" s="165">
        <f t="shared" si="28"/>
        <v>108.9825241854921</v>
      </c>
      <c r="E52" s="165">
        <f t="shared" si="28"/>
        <v>107.65542717239379</v>
      </c>
      <c r="F52" s="165">
        <f t="shared" si="28"/>
        <v>109.59257298429594</v>
      </c>
      <c r="G52" s="165">
        <f t="shared" si="28"/>
        <v>105.17955077121482</v>
      </c>
      <c r="H52" s="165">
        <f t="shared" si="28"/>
        <v>106.94238835097526</v>
      </c>
      <c r="I52" s="165">
        <f t="shared" si="28"/>
        <v>106.00034266731019</v>
      </c>
      <c r="J52" s="165">
        <f t="shared" si="28"/>
        <v>110.74425147553077</v>
      </c>
      <c r="K52" s="165">
        <f t="shared" si="28"/>
        <v>107.29077686275097</v>
      </c>
      <c r="L52" s="165">
        <f t="shared" si="28"/>
        <v>108.6130671868965</v>
      </c>
      <c r="M52" s="165">
        <f t="shared" si="28"/>
        <v>107.6540185256512</v>
      </c>
      <c r="N52" s="165">
        <f t="shared" si="28"/>
        <v>110.26185475935637</v>
      </c>
      <c r="O52" s="165">
        <f t="shared" si="28"/>
        <v>106.33735887346316</v>
      </c>
      <c r="P52" s="165">
        <f t="shared" si="28"/>
        <v>109.93648129795028</v>
      </c>
      <c r="Q52" s="165">
        <f t="shared" si="28"/>
        <v>109.12396184101509</v>
      </c>
      <c r="R52" s="165">
        <f t="shared" si="28"/>
        <v>109.05435094828857</v>
      </c>
      <c r="S52" s="160">
        <v>2013</v>
      </c>
    </row>
    <row r="53" spans="1:19" ht="10.95" customHeight="1">
      <c r="A53" s="160">
        <v>2014</v>
      </c>
      <c r="B53" s="165">
        <f t="shared" ref="B53:R53" si="29">B20/B$16*100</f>
        <v>114.2400735494828</v>
      </c>
      <c r="C53" s="165">
        <f t="shared" si="29"/>
        <v>116.21079034808035</v>
      </c>
      <c r="D53" s="165">
        <f t="shared" si="29"/>
        <v>113.77010141264765</v>
      </c>
      <c r="E53" s="165">
        <f t="shared" si="29"/>
        <v>110.42676010189159</v>
      </c>
      <c r="F53" s="165">
        <f t="shared" si="29"/>
        <v>112.63501765069547</v>
      </c>
      <c r="G53" s="165">
        <f t="shared" si="29"/>
        <v>109.06728830386668</v>
      </c>
      <c r="H53" s="165">
        <f t="shared" si="29"/>
        <v>110.39854590717376</v>
      </c>
      <c r="I53" s="165">
        <f t="shared" si="29"/>
        <v>109.3083066311636</v>
      </c>
      <c r="J53" s="165">
        <f t="shared" si="29"/>
        <v>113.88014679226789</v>
      </c>
      <c r="K53" s="165">
        <f t="shared" si="29"/>
        <v>110.57798818259386</v>
      </c>
      <c r="L53" s="165">
        <f t="shared" si="29"/>
        <v>111.55563435494594</v>
      </c>
      <c r="M53" s="165">
        <f t="shared" si="29"/>
        <v>110.88576936968013</v>
      </c>
      <c r="N53" s="165">
        <f t="shared" si="29"/>
        <v>114.40614985466668</v>
      </c>
      <c r="O53" s="165">
        <f t="shared" si="29"/>
        <v>108.13536450788945</v>
      </c>
      <c r="P53" s="165">
        <f t="shared" si="29"/>
        <v>113.62919396518573</v>
      </c>
      <c r="Q53" s="165">
        <f t="shared" si="29"/>
        <v>112.72344346802142</v>
      </c>
      <c r="R53" s="165">
        <f t="shared" si="29"/>
        <v>112.71514078766565</v>
      </c>
      <c r="S53" s="160">
        <v>2014</v>
      </c>
    </row>
    <row r="54" spans="1:19" ht="10.95" customHeight="1">
      <c r="A54" s="160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0"/>
    </row>
    <row r="55" spans="1:19" ht="10.95" customHeight="1">
      <c r="A55" s="160"/>
      <c r="B55" s="246" t="s">
        <v>7</v>
      </c>
      <c r="C55" s="246"/>
      <c r="D55" s="246"/>
      <c r="E55" s="246"/>
      <c r="F55" s="246"/>
      <c r="G55" s="246"/>
      <c r="H55" s="246"/>
      <c r="I55" s="246"/>
      <c r="J55" s="246"/>
      <c r="K55" s="246" t="s">
        <v>7</v>
      </c>
      <c r="L55" s="246"/>
      <c r="M55" s="246"/>
      <c r="N55" s="246"/>
      <c r="O55" s="246"/>
      <c r="P55" s="246"/>
      <c r="Q55" s="246"/>
      <c r="R55" s="246"/>
      <c r="S55" s="181"/>
    </row>
    <row r="56" spans="1:19" ht="10.95" customHeight="1">
      <c r="A56" s="160">
        <v>2000</v>
      </c>
      <c r="B56" s="167">
        <f t="shared" ref="B56:Q56" si="30">B6/$R6*100</f>
        <v>14.604645848119233</v>
      </c>
      <c r="C56" s="167">
        <f t="shared" si="30"/>
        <v>16.943270026023182</v>
      </c>
      <c r="D56" s="167">
        <f t="shared" si="30"/>
        <v>4.023768961438372</v>
      </c>
      <c r="E56" s="167">
        <f t="shared" si="30"/>
        <v>2.1133030518097944</v>
      </c>
      <c r="F56" s="167">
        <f t="shared" si="30"/>
        <v>1.0559163946061036</v>
      </c>
      <c r="G56" s="167">
        <f t="shared" si="30"/>
        <v>3.6790620771232554</v>
      </c>
      <c r="H56" s="167">
        <f t="shared" si="30"/>
        <v>9.1905706647740733</v>
      </c>
      <c r="I56" s="167">
        <f t="shared" si="30"/>
        <v>1.3945613910574877</v>
      </c>
      <c r="J56" s="167">
        <f t="shared" si="30"/>
        <v>8.7033717530163237</v>
      </c>
      <c r="K56" s="167">
        <f t="shared" si="30"/>
        <v>22.121242204873433</v>
      </c>
      <c r="L56" s="167">
        <f t="shared" si="30"/>
        <v>4.458119895907263</v>
      </c>
      <c r="M56" s="167">
        <f t="shared" si="30"/>
        <v>1.2016863496569672</v>
      </c>
      <c r="N56" s="167">
        <f t="shared" si="30"/>
        <v>3.5819168677549085</v>
      </c>
      <c r="O56" s="167">
        <f t="shared" si="30"/>
        <v>2.0137416134374262</v>
      </c>
      <c r="P56" s="167">
        <f t="shared" si="30"/>
        <v>3.0372312278211497</v>
      </c>
      <c r="Q56" s="167">
        <f t="shared" si="30"/>
        <v>1.8775912940619823</v>
      </c>
      <c r="R56" s="166">
        <v>100</v>
      </c>
      <c r="S56" s="160">
        <v>2000</v>
      </c>
    </row>
    <row r="57" spans="1:19" ht="10.95" customHeight="1">
      <c r="A57" s="160">
        <v>2001</v>
      </c>
      <c r="B57" s="167">
        <f t="shared" ref="B57:Q57" si="31">B7/$R7*100</f>
        <v>14.822120947625194</v>
      </c>
      <c r="C57" s="167">
        <f t="shared" si="31"/>
        <v>17.085910759322129</v>
      </c>
      <c r="D57" s="167">
        <f t="shared" si="31"/>
        <v>3.9445230405961014</v>
      </c>
      <c r="E57" s="167">
        <f t="shared" si="31"/>
        <v>2.1029166073290733</v>
      </c>
      <c r="F57" s="167">
        <f t="shared" si="31"/>
        <v>1.0621445601591319</v>
      </c>
      <c r="G57" s="167">
        <f t="shared" si="31"/>
        <v>3.7762910405593506</v>
      </c>
      <c r="H57" s="167">
        <f t="shared" si="31"/>
        <v>9.2484679416209978</v>
      </c>
      <c r="I57" s="167">
        <f t="shared" si="31"/>
        <v>1.3750039737046411</v>
      </c>
      <c r="J57" s="167">
        <f t="shared" si="31"/>
        <v>8.5988238293649886</v>
      </c>
      <c r="K57" s="167">
        <f t="shared" si="31"/>
        <v>21.968798563034898</v>
      </c>
      <c r="L57" s="167">
        <f t="shared" si="31"/>
        <v>4.3435096770044233</v>
      </c>
      <c r="M57" s="167">
        <f t="shared" si="31"/>
        <v>1.1913560209664602</v>
      </c>
      <c r="N57" s="167">
        <f t="shared" si="31"/>
        <v>3.5886605629338342</v>
      </c>
      <c r="O57" s="167">
        <f t="shared" si="31"/>
        <v>1.9838321213151358</v>
      </c>
      <c r="P57" s="167">
        <f t="shared" si="31"/>
        <v>3.0384763943568798</v>
      </c>
      <c r="Q57" s="167">
        <f t="shared" si="31"/>
        <v>1.8691645573109275</v>
      </c>
      <c r="R57" s="166">
        <v>100</v>
      </c>
      <c r="S57" s="160">
        <v>2001</v>
      </c>
    </row>
    <row r="58" spans="1:19" ht="10.95" customHeight="1">
      <c r="A58" s="160">
        <v>2002</v>
      </c>
      <c r="B58" s="167">
        <f t="shared" ref="B58:Q58" si="32">B8/$R8*100</f>
        <v>14.730694608118643</v>
      </c>
      <c r="C58" s="167">
        <f t="shared" si="32"/>
        <v>17.271549078086188</v>
      </c>
      <c r="D58" s="167">
        <f t="shared" si="32"/>
        <v>3.8979231103939664</v>
      </c>
      <c r="E58" s="167">
        <f t="shared" si="32"/>
        <v>2.1015519788966044</v>
      </c>
      <c r="F58" s="167">
        <f t="shared" si="32"/>
        <v>1.0776005312109069</v>
      </c>
      <c r="G58" s="167">
        <f t="shared" si="32"/>
        <v>3.7905480265424152</v>
      </c>
      <c r="H58" s="167">
        <f t="shared" si="32"/>
        <v>9.1752157930996976</v>
      </c>
      <c r="I58" s="167">
        <f t="shared" si="32"/>
        <v>1.3692231267110251</v>
      </c>
      <c r="J58" s="167">
        <f t="shared" si="32"/>
        <v>8.4314483202494692</v>
      </c>
      <c r="K58" s="167">
        <f t="shared" si="32"/>
        <v>22.060717361350328</v>
      </c>
      <c r="L58" s="167">
        <f t="shared" si="32"/>
        <v>4.3822269612197911</v>
      </c>
      <c r="M58" s="167">
        <f t="shared" si="32"/>
        <v>1.1760386714288302</v>
      </c>
      <c r="N58" s="167">
        <f t="shared" si="32"/>
        <v>3.6716782547999345</v>
      </c>
      <c r="O58" s="167">
        <f t="shared" si="32"/>
        <v>2.0260369037474844</v>
      </c>
      <c r="P58" s="167">
        <f t="shared" si="32"/>
        <v>2.9640740975760105</v>
      </c>
      <c r="Q58" s="167">
        <f t="shared" si="32"/>
        <v>1.8734734031945175</v>
      </c>
      <c r="R58" s="166">
        <v>100</v>
      </c>
      <c r="S58" s="160">
        <v>2002</v>
      </c>
    </row>
    <row r="59" spans="1:19" ht="10.95" customHeight="1">
      <c r="A59" s="160">
        <v>2003</v>
      </c>
      <c r="B59" s="167">
        <f t="shared" ref="B59:Q59" si="33">B9/$R9*100</f>
        <v>14.791707178457861</v>
      </c>
      <c r="C59" s="167">
        <f t="shared" si="33"/>
        <v>17.039324643106831</v>
      </c>
      <c r="D59" s="167">
        <f t="shared" si="33"/>
        <v>3.8430274463814529</v>
      </c>
      <c r="E59" s="167">
        <f t="shared" si="33"/>
        <v>2.1071744886222685</v>
      </c>
      <c r="F59" s="167">
        <f t="shared" si="33"/>
        <v>1.0997489005660677</v>
      </c>
      <c r="G59" s="167">
        <f t="shared" si="33"/>
        <v>3.7848620464130263</v>
      </c>
      <c r="H59" s="167">
        <f t="shared" si="33"/>
        <v>9.3623713944205136</v>
      </c>
      <c r="I59" s="167">
        <f t="shared" si="33"/>
        <v>1.3733484585372455</v>
      </c>
      <c r="J59" s="167">
        <f t="shared" si="33"/>
        <v>8.4270505401321572</v>
      </c>
      <c r="K59" s="167">
        <f t="shared" si="33"/>
        <v>21.959229291175212</v>
      </c>
      <c r="L59" s="167">
        <f t="shared" si="33"/>
        <v>4.3863815881464108</v>
      </c>
      <c r="M59" s="167">
        <f t="shared" si="33"/>
        <v>1.1813324011637085</v>
      </c>
      <c r="N59" s="167">
        <f t="shared" si="33"/>
        <v>3.7287862249385442</v>
      </c>
      <c r="O59" s="167">
        <f t="shared" si="33"/>
        <v>2.0293902708554157</v>
      </c>
      <c r="P59" s="167">
        <f t="shared" si="33"/>
        <v>2.9856439863782955</v>
      </c>
      <c r="Q59" s="167">
        <f t="shared" si="33"/>
        <v>1.9006209602850634</v>
      </c>
      <c r="R59" s="166">
        <v>100</v>
      </c>
      <c r="S59" s="160">
        <v>2003</v>
      </c>
    </row>
    <row r="60" spans="1:19" ht="10.95" customHeight="1">
      <c r="A60" s="160">
        <v>2004</v>
      </c>
      <c r="B60" s="167">
        <f t="shared" ref="B60:Q60" si="34">B10/$R10*100</f>
        <v>14.637640347859834</v>
      </c>
      <c r="C60" s="167">
        <f t="shared" si="34"/>
        <v>17.200918159447518</v>
      </c>
      <c r="D60" s="167">
        <f t="shared" si="34"/>
        <v>3.7553486095308655</v>
      </c>
      <c r="E60" s="167">
        <f t="shared" si="34"/>
        <v>2.1149914446237839</v>
      </c>
      <c r="F60" s="167">
        <f t="shared" si="34"/>
        <v>1.0855038410993219</v>
      </c>
      <c r="G60" s="167">
        <f t="shared" si="34"/>
        <v>3.7821775196464951</v>
      </c>
      <c r="H60" s="167">
        <f t="shared" si="34"/>
        <v>9.273153405833531</v>
      </c>
      <c r="I60" s="167">
        <f t="shared" si="34"/>
        <v>1.3643498796073346</v>
      </c>
      <c r="J60" s="167">
        <f t="shared" si="34"/>
        <v>8.4545570167314938</v>
      </c>
      <c r="K60" s="167">
        <f t="shared" si="34"/>
        <v>22.056764832993764</v>
      </c>
      <c r="L60" s="167">
        <f t="shared" si="34"/>
        <v>4.4219982536448548</v>
      </c>
      <c r="M60" s="167">
        <f t="shared" si="34"/>
        <v>1.2046925797546282</v>
      </c>
      <c r="N60" s="167">
        <f t="shared" si="34"/>
        <v>3.7432926732463687</v>
      </c>
      <c r="O60" s="167">
        <f t="shared" si="34"/>
        <v>2.0214086823838633</v>
      </c>
      <c r="P60" s="167">
        <f t="shared" si="34"/>
        <v>2.9835013097663587</v>
      </c>
      <c r="Q60" s="167">
        <f t="shared" si="34"/>
        <v>1.8997018848287603</v>
      </c>
      <c r="R60" s="166">
        <v>100</v>
      </c>
      <c r="S60" s="160">
        <v>2004</v>
      </c>
    </row>
    <row r="61" spans="1:19" ht="10.95" customHeight="1">
      <c r="A61" s="160">
        <v>2005</v>
      </c>
      <c r="B61" s="167">
        <f t="shared" ref="B61:Q61" si="35">B11/$R11*100</f>
        <v>14.598583135319565</v>
      </c>
      <c r="C61" s="167">
        <f t="shared" si="35"/>
        <v>17.247119530685605</v>
      </c>
      <c r="D61" s="167">
        <f t="shared" si="35"/>
        <v>3.7834628038749769</v>
      </c>
      <c r="E61" s="167">
        <f t="shared" si="35"/>
        <v>2.1203118608071998</v>
      </c>
      <c r="F61" s="167">
        <f t="shared" si="35"/>
        <v>1.0901099302817452</v>
      </c>
      <c r="G61" s="167">
        <f t="shared" si="35"/>
        <v>3.8173115387628278</v>
      </c>
      <c r="H61" s="167">
        <f t="shared" si="35"/>
        <v>9.220018756908722</v>
      </c>
      <c r="I61" s="167">
        <f t="shared" si="35"/>
        <v>1.3539327275417572</v>
      </c>
      <c r="J61" s="167">
        <f t="shared" si="35"/>
        <v>8.5290287315803681</v>
      </c>
      <c r="K61" s="167">
        <f t="shared" si="35"/>
        <v>22.069734095795145</v>
      </c>
      <c r="L61" s="167">
        <f t="shared" si="35"/>
        <v>4.3930185567189772</v>
      </c>
      <c r="M61" s="167">
        <f t="shared" si="35"/>
        <v>1.2475718724704286</v>
      </c>
      <c r="N61" s="167">
        <f t="shared" si="35"/>
        <v>3.6896142430651659</v>
      </c>
      <c r="O61" s="167">
        <f t="shared" si="35"/>
        <v>1.9970226562567996</v>
      </c>
      <c r="P61" s="167">
        <f t="shared" si="35"/>
        <v>2.9653199989555317</v>
      </c>
      <c r="Q61" s="167">
        <f t="shared" si="35"/>
        <v>1.8778400832093027</v>
      </c>
      <c r="R61" s="166">
        <v>100</v>
      </c>
      <c r="S61" s="160">
        <v>2005</v>
      </c>
    </row>
    <row r="62" spans="1:19" ht="10.95" customHeight="1">
      <c r="A62" s="160">
        <v>2006</v>
      </c>
      <c r="B62" s="167">
        <f t="shared" ref="B62:Q62" si="36">B12/$R12*100</f>
        <v>14.896479750648481</v>
      </c>
      <c r="C62" s="167">
        <f t="shared" si="36"/>
        <v>17.245556187766713</v>
      </c>
      <c r="D62" s="167">
        <f t="shared" si="36"/>
        <v>3.7716437536607814</v>
      </c>
      <c r="E62" s="167">
        <f t="shared" si="36"/>
        <v>2.1268908459543137</v>
      </c>
      <c r="F62" s="167">
        <f t="shared" si="36"/>
        <v>1.09672893481717</v>
      </c>
      <c r="G62" s="167">
        <f t="shared" si="36"/>
        <v>3.7222540791565555</v>
      </c>
      <c r="H62" s="167">
        <f t="shared" si="36"/>
        <v>9.1469385407078896</v>
      </c>
      <c r="I62" s="167">
        <f t="shared" si="36"/>
        <v>1.335721571416618</v>
      </c>
      <c r="J62" s="167">
        <f t="shared" si="36"/>
        <v>8.5619950213371272</v>
      </c>
      <c r="K62" s="167">
        <f t="shared" si="36"/>
        <v>21.928214710066104</v>
      </c>
      <c r="L62" s="167">
        <f t="shared" si="36"/>
        <v>4.3833323571249272</v>
      </c>
      <c r="M62" s="167">
        <f t="shared" si="36"/>
        <v>1.2477257133294286</v>
      </c>
      <c r="N62" s="167">
        <f t="shared" si="36"/>
        <v>3.7185276127520712</v>
      </c>
      <c r="O62" s="167">
        <f t="shared" si="36"/>
        <v>2.0039395029704625</v>
      </c>
      <c r="P62" s="167">
        <f t="shared" si="36"/>
        <v>2.9372091875156889</v>
      </c>
      <c r="Q62" s="167">
        <f t="shared" si="36"/>
        <v>1.8768422726131704</v>
      </c>
      <c r="R62" s="166">
        <v>100</v>
      </c>
      <c r="S62" s="160">
        <v>2006</v>
      </c>
    </row>
    <row r="63" spans="1:19" ht="10.95" customHeight="1">
      <c r="A63" s="160">
        <v>2007</v>
      </c>
      <c r="B63" s="167">
        <f t="shared" ref="B63:Q63" si="37">B13/$R13*100</f>
        <v>14.988463732665103</v>
      </c>
      <c r="C63" s="167">
        <f t="shared" si="37"/>
        <v>17.239310866854439</v>
      </c>
      <c r="D63" s="167">
        <f t="shared" si="37"/>
        <v>3.7637512698646671</v>
      </c>
      <c r="E63" s="167">
        <f t="shared" si="37"/>
        <v>2.1121467983474829</v>
      </c>
      <c r="F63" s="167">
        <f t="shared" si="37"/>
        <v>1.0839116214030462</v>
      </c>
      <c r="G63" s="167">
        <f t="shared" si="37"/>
        <v>3.6728226651421649</v>
      </c>
      <c r="H63" s="167">
        <f t="shared" si="37"/>
        <v>9.0594905800940992</v>
      </c>
      <c r="I63" s="167">
        <f t="shared" si="37"/>
        <v>1.3436702375593101</v>
      </c>
      <c r="J63" s="167">
        <f t="shared" si="37"/>
        <v>8.5098139523765877</v>
      </c>
      <c r="K63" s="167">
        <f t="shared" si="37"/>
        <v>22.172856846911092</v>
      </c>
      <c r="L63" s="167">
        <f t="shared" si="37"/>
        <v>4.3633008513571117</v>
      </c>
      <c r="M63" s="167">
        <f t="shared" si="37"/>
        <v>1.2457046503938074</v>
      </c>
      <c r="N63" s="167">
        <f t="shared" si="37"/>
        <v>3.7062020389544683</v>
      </c>
      <c r="O63" s="167">
        <f t="shared" si="37"/>
        <v>1.9975994677524094</v>
      </c>
      <c r="P63" s="167">
        <f t="shared" si="37"/>
        <v>2.8721291497185377</v>
      </c>
      <c r="Q63" s="167">
        <f t="shared" si="37"/>
        <v>1.8688257486723689</v>
      </c>
      <c r="R63" s="166">
        <v>100</v>
      </c>
      <c r="S63" s="160">
        <v>2007</v>
      </c>
    </row>
    <row r="64" spans="1:19" ht="10.95" customHeight="1">
      <c r="A64" s="160">
        <v>2008</v>
      </c>
      <c r="B64" s="167">
        <f t="shared" ref="B64:Q64" si="38">B14/$R14*100</f>
        <v>14.867862291928912</v>
      </c>
      <c r="C64" s="167">
        <f t="shared" si="38"/>
        <v>17.044851916716837</v>
      </c>
      <c r="D64" s="167">
        <f t="shared" si="38"/>
        <v>3.8714669940031738</v>
      </c>
      <c r="E64" s="167">
        <f t="shared" si="38"/>
        <v>2.1456259919781706</v>
      </c>
      <c r="F64" s="167">
        <f t="shared" si="38"/>
        <v>1.0796511364258294</v>
      </c>
      <c r="G64" s="167">
        <f t="shared" si="38"/>
        <v>3.7162256354524201</v>
      </c>
      <c r="H64" s="167">
        <f t="shared" si="38"/>
        <v>9.0044092696695088</v>
      </c>
      <c r="I64" s="167">
        <f t="shared" si="38"/>
        <v>1.355877397362022</v>
      </c>
      <c r="J64" s="167">
        <f t="shared" si="38"/>
        <v>8.5789891791307333</v>
      </c>
      <c r="K64" s="167">
        <f t="shared" si="38"/>
        <v>22.311423952901073</v>
      </c>
      <c r="L64" s="167">
        <f t="shared" si="38"/>
        <v>4.3556888921900532</v>
      </c>
      <c r="M64" s="167">
        <f t="shared" si="38"/>
        <v>1.237490793660722</v>
      </c>
      <c r="N64" s="167">
        <f t="shared" si="38"/>
        <v>3.6769082728047473</v>
      </c>
      <c r="O64" s="167">
        <f t="shared" si="38"/>
        <v>1.9883371513905286</v>
      </c>
      <c r="P64" s="167">
        <f t="shared" si="38"/>
        <v>2.912212883402006</v>
      </c>
      <c r="Q64" s="167">
        <f t="shared" si="38"/>
        <v>1.8529777718704312</v>
      </c>
      <c r="R64" s="166">
        <v>100</v>
      </c>
      <c r="S64" s="160">
        <v>2008</v>
      </c>
    </row>
    <row r="65" spans="1:19" ht="10.95" customHeight="1">
      <c r="A65" s="160">
        <v>2009</v>
      </c>
      <c r="B65" s="167">
        <f t="shared" ref="B65:Q65" si="39">B15/$R15*100</f>
        <v>14.433930458427296</v>
      </c>
      <c r="C65" s="167">
        <f t="shared" si="39"/>
        <v>17.330431317317007</v>
      </c>
      <c r="D65" s="167">
        <f t="shared" si="39"/>
        <v>4.0299992265922029</v>
      </c>
      <c r="E65" s="167">
        <f t="shared" si="39"/>
        <v>2.1848200809228788</v>
      </c>
      <c r="F65" s="167">
        <f t="shared" si="39"/>
        <v>1.0284026686639585</v>
      </c>
      <c r="G65" s="167">
        <f t="shared" si="39"/>
        <v>3.7153837730902932</v>
      </c>
      <c r="H65" s="167">
        <f t="shared" si="39"/>
        <v>8.9171566272907121</v>
      </c>
      <c r="I65" s="167">
        <f t="shared" si="39"/>
        <v>1.3970135061424864</v>
      </c>
      <c r="J65" s="167">
        <f t="shared" si="39"/>
        <v>8.5463481719082015</v>
      </c>
      <c r="K65" s="167">
        <f t="shared" si="39"/>
        <v>22.344483811353626</v>
      </c>
      <c r="L65" s="167">
        <f t="shared" si="39"/>
        <v>4.4175236296434992</v>
      </c>
      <c r="M65" s="167">
        <f t="shared" si="39"/>
        <v>1.1651398239886674</v>
      </c>
      <c r="N65" s="167">
        <f t="shared" si="39"/>
        <v>3.7123541312188091</v>
      </c>
      <c r="O65" s="167">
        <f t="shared" si="39"/>
        <v>1.980020922716208</v>
      </c>
      <c r="P65" s="167">
        <f t="shared" si="39"/>
        <v>2.9448750335821803</v>
      </c>
      <c r="Q65" s="167">
        <f t="shared" si="39"/>
        <v>1.852116939258994</v>
      </c>
      <c r="R65" s="166">
        <v>100</v>
      </c>
      <c r="S65" s="160">
        <v>2009</v>
      </c>
    </row>
    <row r="66" spans="1:19" ht="10.95" customHeight="1">
      <c r="A66" s="160">
        <v>2010</v>
      </c>
      <c r="B66" s="167">
        <f t="shared" ref="B66:Q66" si="40">B16/$R16*100</f>
        <v>14.891477901731994</v>
      </c>
      <c r="C66" s="167">
        <f t="shared" si="40"/>
        <v>17.433499041230952</v>
      </c>
      <c r="D66" s="167">
        <f t="shared" si="40"/>
        <v>4.001097887602767</v>
      </c>
      <c r="E66" s="167">
        <f t="shared" si="40"/>
        <v>2.1757661224584854</v>
      </c>
      <c r="F66" s="167">
        <f t="shared" si="40"/>
        <v>1.0420021582007748</v>
      </c>
      <c r="G66" s="167">
        <f t="shared" si="40"/>
        <v>3.6708677830309524</v>
      </c>
      <c r="H66" s="167">
        <f t="shared" si="40"/>
        <v>8.8074546040322659</v>
      </c>
      <c r="I66" s="167">
        <f t="shared" si="40"/>
        <v>1.366355474299555</v>
      </c>
      <c r="J66" s="167">
        <f t="shared" si="40"/>
        <v>8.6448505174247536</v>
      </c>
      <c r="K66" s="167">
        <f t="shared" si="40"/>
        <v>21.927919432346616</v>
      </c>
      <c r="L66" s="167">
        <f t="shared" si="40"/>
        <v>4.4404036922312535</v>
      </c>
      <c r="M66" s="167">
        <f t="shared" si="40"/>
        <v>1.174379167928205</v>
      </c>
      <c r="N66" s="167">
        <f t="shared" si="40"/>
        <v>3.6864611717943343</v>
      </c>
      <c r="O66" s="167">
        <f t="shared" si="40"/>
        <v>1.9964559703752007</v>
      </c>
      <c r="P66" s="167">
        <f t="shared" si="40"/>
        <v>2.8702292117909183</v>
      </c>
      <c r="Q66" s="167">
        <f t="shared" si="40"/>
        <v>1.8707801352368973</v>
      </c>
      <c r="R66" s="166">
        <v>100</v>
      </c>
      <c r="S66" s="160">
        <v>2010</v>
      </c>
    </row>
    <row r="67" spans="1:19" ht="10.95" customHeight="1">
      <c r="A67" s="160">
        <v>2011</v>
      </c>
      <c r="B67" s="167">
        <f t="shared" ref="B67:Q67" si="41">B17/$R17*100</f>
        <v>15.007704864584493</v>
      </c>
      <c r="C67" s="167">
        <f t="shared" si="41"/>
        <v>17.731503834611537</v>
      </c>
      <c r="D67" s="167">
        <f t="shared" si="41"/>
        <v>4.0043845726353231</v>
      </c>
      <c r="E67" s="167">
        <f t="shared" si="41"/>
        <v>2.1389757697010117</v>
      </c>
      <c r="F67" s="167">
        <f t="shared" si="41"/>
        <v>1.0303919454633026</v>
      </c>
      <c r="G67" s="167">
        <f t="shared" si="41"/>
        <v>3.5536079063391499</v>
      </c>
      <c r="H67" s="167">
        <f t="shared" si="41"/>
        <v>8.7089968508021194</v>
      </c>
      <c r="I67" s="167">
        <f t="shared" si="41"/>
        <v>1.3493013967618837</v>
      </c>
      <c r="J67" s="167">
        <f t="shared" si="41"/>
        <v>8.7293440776555133</v>
      </c>
      <c r="K67" s="167">
        <f t="shared" si="41"/>
        <v>21.789962506020526</v>
      </c>
      <c r="L67" s="167">
        <f t="shared" si="41"/>
        <v>4.4394327738875923</v>
      </c>
      <c r="M67" s="167">
        <f t="shared" si="41"/>
        <v>1.1873749397947464</v>
      </c>
      <c r="N67" s="167">
        <f t="shared" si="41"/>
        <v>3.6792506020525364</v>
      </c>
      <c r="O67" s="167">
        <f t="shared" si="41"/>
        <v>1.9276193175502947</v>
      </c>
      <c r="P67" s="167">
        <f t="shared" si="41"/>
        <v>2.837382127375792</v>
      </c>
      <c r="Q67" s="167">
        <f t="shared" si="41"/>
        <v>1.8847667741098886</v>
      </c>
      <c r="R67" s="166">
        <v>100</v>
      </c>
      <c r="S67" s="160">
        <v>2011</v>
      </c>
    </row>
    <row r="68" spans="1:19" ht="10.95" customHeight="1">
      <c r="A68" s="160">
        <v>2012</v>
      </c>
      <c r="B68" s="167">
        <f t="shared" ref="B68:Q68" si="42">B18/$R18*100</f>
        <v>14.994762209534892</v>
      </c>
      <c r="C68" s="167">
        <f t="shared" si="42"/>
        <v>17.851254809265793</v>
      </c>
      <c r="D68" s="167">
        <f t="shared" si="42"/>
        <v>3.9808555220189827</v>
      </c>
      <c r="E68" s="167">
        <f t="shared" si="42"/>
        <v>2.1415504927451909</v>
      </c>
      <c r="F68" s="167">
        <f t="shared" si="42"/>
        <v>1.0558941779701081</v>
      </c>
      <c r="G68" s="167">
        <f t="shared" si="42"/>
        <v>3.5483663042292446</v>
      </c>
      <c r="H68" s="167">
        <f t="shared" si="42"/>
        <v>8.600041710607659</v>
      </c>
      <c r="I68" s="167">
        <f t="shared" si="42"/>
        <v>1.331130077457362</v>
      </c>
      <c r="J68" s="167">
        <f t="shared" si="42"/>
        <v>8.745173024473619</v>
      </c>
      <c r="K68" s="167">
        <f t="shared" si="42"/>
        <v>21.695781301138226</v>
      </c>
      <c r="L68" s="167">
        <f t="shared" si="42"/>
        <v>4.4522435724935452</v>
      </c>
      <c r="M68" s="167">
        <f t="shared" si="42"/>
        <v>1.1792489908723953</v>
      </c>
      <c r="N68" s="167">
        <f t="shared" si="42"/>
        <v>3.6910478562856834</v>
      </c>
      <c r="O68" s="167">
        <f t="shared" si="42"/>
        <v>1.9575826757336627</v>
      </c>
      <c r="P68" s="167">
        <f t="shared" si="42"/>
        <v>2.8968967235172189</v>
      </c>
      <c r="Q68" s="167">
        <f t="shared" si="42"/>
        <v>1.8781697516273319</v>
      </c>
      <c r="R68" s="166">
        <v>100</v>
      </c>
      <c r="S68" s="160">
        <v>2012</v>
      </c>
    </row>
    <row r="69" spans="1:19" ht="10.95" customHeight="1">
      <c r="A69" s="160">
        <v>2013</v>
      </c>
      <c r="B69" s="167">
        <f t="shared" ref="B69:Q70" si="43">B19/$R19*100</f>
        <v>14.97855414525108</v>
      </c>
      <c r="C69" s="167">
        <f t="shared" si="43"/>
        <v>17.949290402494412</v>
      </c>
      <c r="D69" s="167">
        <f t="shared" si="43"/>
        <v>3.9984626336546265</v>
      </c>
      <c r="E69" s="167">
        <f t="shared" si="43"/>
        <v>2.1478559021598302</v>
      </c>
      <c r="F69" s="167">
        <f t="shared" si="43"/>
        <v>1.047144809715677</v>
      </c>
      <c r="G69" s="167">
        <f t="shared" si="43"/>
        <v>3.540438515312442</v>
      </c>
      <c r="H69" s="167">
        <f t="shared" si="43"/>
        <v>8.6368881430015509</v>
      </c>
      <c r="I69" s="167">
        <f t="shared" si="43"/>
        <v>1.3280914261713912</v>
      </c>
      <c r="J69" s="167">
        <f t="shared" si="43"/>
        <v>8.7788106695901025</v>
      </c>
      <c r="K69" s="167">
        <f t="shared" si="43"/>
        <v>21.573311751640873</v>
      </c>
      <c r="L69" s="167">
        <f t="shared" si="43"/>
        <v>4.4224357888292491</v>
      </c>
      <c r="M69" s="167">
        <f t="shared" si="43"/>
        <v>1.1592993365320274</v>
      </c>
      <c r="N69" s="167">
        <f t="shared" si="43"/>
        <v>3.7272794965616418</v>
      </c>
      <c r="O69" s="167">
        <f t="shared" si="43"/>
        <v>1.9467160470976834</v>
      </c>
      <c r="P69" s="167">
        <f t="shared" si="43"/>
        <v>2.8934462249241855</v>
      </c>
      <c r="Q69" s="167">
        <f t="shared" si="43"/>
        <v>1.8719742799379244</v>
      </c>
      <c r="R69" s="166">
        <v>100</v>
      </c>
      <c r="S69" s="160">
        <v>2013</v>
      </c>
    </row>
    <row r="70" spans="1:19" ht="10.95" customHeight="1">
      <c r="A70" s="160">
        <v>2014</v>
      </c>
      <c r="B70" s="167">
        <f t="shared" si="43"/>
        <v>15.092945977498374</v>
      </c>
      <c r="C70" s="167">
        <f t="shared" si="43"/>
        <v>17.974166451430719</v>
      </c>
      <c r="D70" s="167">
        <f t="shared" si="43"/>
        <v>4.0385462791730813</v>
      </c>
      <c r="E70" s="167">
        <f t="shared" si="43"/>
        <v>2.1315929870961741</v>
      </c>
      <c r="F70" s="167">
        <f t="shared" si="43"/>
        <v>1.0412614548572725</v>
      </c>
      <c r="G70" s="167">
        <f t="shared" si="43"/>
        <v>3.5520657829939495</v>
      </c>
      <c r="H70" s="167">
        <f t="shared" si="43"/>
        <v>8.626438068868616</v>
      </c>
      <c r="I70" s="167">
        <f t="shared" si="43"/>
        <v>1.3250571494495127</v>
      </c>
      <c r="J70" s="167">
        <f t="shared" si="43"/>
        <v>8.7342023355683427</v>
      </c>
      <c r="K70" s="167">
        <f t="shared" si="43"/>
        <v>21.512151774060797</v>
      </c>
      <c r="L70" s="167">
        <f t="shared" si="43"/>
        <v>4.394725031768826</v>
      </c>
      <c r="M70" s="167">
        <f t="shared" si="43"/>
        <v>1.1553189452405304</v>
      </c>
      <c r="N70" s="167">
        <f t="shared" si="43"/>
        <v>3.7417673109970071</v>
      </c>
      <c r="O70" s="167">
        <f t="shared" si="43"/>
        <v>1.9153371283736083</v>
      </c>
      <c r="P70" s="167">
        <f t="shared" si="43"/>
        <v>2.8935050744027633</v>
      </c>
      <c r="Q70" s="167">
        <f t="shared" si="43"/>
        <v>1.8709179382806609</v>
      </c>
      <c r="R70" s="166">
        <v>100</v>
      </c>
      <c r="S70" s="160">
        <v>2014</v>
      </c>
    </row>
    <row r="71" spans="1:19" ht="12" customHeight="1">
      <c r="A71" s="160"/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6"/>
      <c r="S71" s="160"/>
    </row>
  </sheetData>
  <mergeCells count="10">
    <mergeCell ref="B38:J38"/>
    <mergeCell ref="K38:R38"/>
    <mergeCell ref="B55:J55"/>
    <mergeCell ref="K55:R55"/>
    <mergeCell ref="A1:J1"/>
    <mergeCell ref="K1:S1"/>
    <mergeCell ref="K5:R5"/>
    <mergeCell ref="K22:R22"/>
    <mergeCell ref="B5:J5"/>
    <mergeCell ref="B22:J22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23" display="12  Bruttoinlandsprodukt in jeweiligen Preisen in Deutschland 1991 bis 2012 nach Länder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10" max="76" man="1"/>
  </col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6"/>
  <sheetViews>
    <sheetView zoomScaleNormal="100" zoomScaleSheetLayoutView="12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159" customWidth="1"/>
    <col min="2" max="10" width="9.44140625" style="142" customWidth="1"/>
    <col min="11" max="18" width="10.44140625" style="142" customWidth="1"/>
    <col min="19" max="19" width="6.33203125" style="142" customWidth="1"/>
    <col min="20" max="16384" width="11.5546875" style="142"/>
  </cols>
  <sheetData>
    <row r="1" spans="1:20" ht="12" customHeight="1">
      <c r="A1" s="215" t="s">
        <v>340</v>
      </c>
      <c r="B1" s="215"/>
      <c r="C1" s="215"/>
      <c r="D1" s="215"/>
      <c r="E1" s="215"/>
      <c r="F1" s="215"/>
      <c r="G1" s="215"/>
      <c r="H1" s="215"/>
      <c r="I1" s="215"/>
      <c r="J1" s="215"/>
      <c r="K1" s="267" t="s">
        <v>340</v>
      </c>
      <c r="L1" s="267"/>
      <c r="M1" s="267"/>
      <c r="N1" s="267"/>
      <c r="O1" s="267"/>
      <c r="P1" s="267"/>
      <c r="Q1" s="267"/>
      <c r="R1" s="267"/>
      <c r="S1" s="267"/>
    </row>
    <row r="2" spans="1:20" ht="12" customHeight="1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1"/>
    </row>
    <row r="3" spans="1:20" ht="24" customHeight="1">
      <c r="A3" s="172" t="s">
        <v>0</v>
      </c>
      <c r="B3" s="157" t="s">
        <v>16</v>
      </c>
      <c r="C3" s="173" t="s">
        <v>17</v>
      </c>
      <c r="D3" s="173" t="s">
        <v>18</v>
      </c>
      <c r="E3" s="157" t="s">
        <v>19</v>
      </c>
      <c r="F3" s="173" t="s">
        <v>20</v>
      </c>
      <c r="G3" s="173" t="s">
        <v>21</v>
      </c>
      <c r="H3" s="173" t="s">
        <v>22</v>
      </c>
      <c r="I3" s="157" t="s">
        <v>23</v>
      </c>
      <c r="J3" s="158" t="s">
        <v>24</v>
      </c>
      <c r="K3" s="174" t="s">
        <v>25</v>
      </c>
      <c r="L3" s="157" t="s">
        <v>26</v>
      </c>
      <c r="M3" s="173" t="s">
        <v>27</v>
      </c>
      <c r="N3" s="157" t="s">
        <v>28</v>
      </c>
      <c r="O3" s="157" t="s">
        <v>29</v>
      </c>
      <c r="P3" s="157" t="s">
        <v>30</v>
      </c>
      <c r="Q3" s="173" t="s">
        <v>31</v>
      </c>
      <c r="R3" s="157" t="s">
        <v>32</v>
      </c>
      <c r="S3" s="175" t="s">
        <v>0</v>
      </c>
    </row>
    <row r="4" spans="1:20" ht="12" customHeight="1">
      <c r="A4" s="176"/>
      <c r="B4" s="192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85"/>
    </row>
    <row r="5" spans="1:20" ht="12" customHeight="1">
      <c r="A5" s="195"/>
      <c r="B5" s="246" t="s">
        <v>350</v>
      </c>
      <c r="C5" s="246"/>
      <c r="D5" s="246"/>
      <c r="E5" s="246"/>
      <c r="F5" s="246"/>
      <c r="G5" s="246"/>
      <c r="H5" s="246"/>
      <c r="I5" s="246"/>
      <c r="J5" s="246"/>
      <c r="K5" s="246" t="s">
        <v>350</v>
      </c>
      <c r="L5" s="246"/>
      <c r="M5" s="246"/>
      <c r="N5" s="246"/>
      <c r="O5" s="246"/>
      <c r="P5" s="246"/>
      <c r="Q5" s="246"/>
      <c r="R5" s="246"/>
      <c r="S5" s="156"/>
    </row>
    <row r="6" spans="1:20" s="143" customFormat="1" ht="12" customHeight="1">
      <c r="A6" s="160">
        <v>2000</v>
      </c>
      <c r="B6" s="192">
        <v>89.734486192158869</v>
      </c>
      <c r="C6" s="192">
        <v>87.897621770330744</v>
      </c>
      <c r="D6" s="192">
        <v>92.021913601780213</v>
      </c>
      <c r="E6" s="192">
        <v>90.314398661919967</v>
      </c>
      <c r="F6" s="192">
        <v>92.892505008536588</v>
      </c>
      <c r="G6" s="192">
        <v>90.317642914070134</v>
      </c>
      <c r="H6" s="192">
        <v>96.430421217004593</v>
      </c>
      <c r="I6" s="192">
        <v>93.040253913893238</v>
      </c>
      <c r="J6" s="192">
        <v>92.119870400915246</v>
      </c>
      <c r="K6" s="192">
        <v>92.847494045668014</v>
      </c>
      <c r="L6" s="192">
        <v>91.892404867968381</v>
      </c>
      <c r="M6" s="192">
        <v>94.258144876916447</v>
      </c>
      <c r="N6" s="192">
        <v>88.202461294830485</v>
      </c>
      <c r="O6" s="192">
        <v>93.487456233421881</v>
      </c>
      <c r="P6" s="192">
        <v>94.72448341242638</v>
      </c>
      <c r="Q6" s="192">
        <v>91.280488869955903</v>
      </c>
      <c r="R6" s="192">
        <v>91.43</v>
      </c>
      <c r="S6" s="160">
        <v>2000</v>
      </c>
      <c r="T6" s="196"/>
    </row>
    <row r="7" spans="1:20" s="143" customFormat="1" ht="12" customHeight="1">
      <c r="A7" s="160">
        <v>2001</v>
      </c>
      <c r="B7" s="192">
        <v>92.643677031010427</v>
      </c>
      <c r="C7" s="192">
        <v>90.455676007115954</v>
      </c>
      <c r="D7" s="192">
        <v>91.830679099767963</v>
      </c>
      <c r="E7" s="192">
        <v>90.694961543503865</v>
      </c>
      <c r="F7" s="192">
        <v>94.680759549937207</v>
      </c>
      <c r="G7" s="192">
        <v>95.275447267264596</v>
      </c>
      <c r="H7" s="192">
        <v>98.67867424357793</v>
      </c>
      <c r="I7" s="192">
        <v>92.274038516927632</v>
      </c>
      <c r="J7" s="192">
        <v>91.755379307310577</v>
      </c>
      <c r="K7" s="192">
        <v>94.040028482671559</v>
      </c>
      <c r="L7" s="192">
        <v>90.582594497702317</v>
      </c>
      <c r="M7" s="192">
        <v>96.076015236677677</v>
      </c>
      <c r="N7" s="192">
        <v>89.627116784934387</v>
      </c>
      <c r="O7" s="192">
        <v>92.869160241432709</v>
      </c>
      <c r="P7" s="192">
        <v>96.025392122870926</v>
      </c>
      <c r="Q7" s="192">
        <v>92.005382091473408</v>
      </c>
      <c r="R7" s="192">
        <v>92.98</v>
      </c>
      <c r="S7" s="160">
        <v>2001</v>
      </c>
    </row>
    <row r="8" spans="1:20" s="143" customFormat="1" ht="12" customHeight="1">
      <c r="A8" s="160">
        <v>2002</v>
      </c>
      <c r="B8" s="192">
        <v>91.843108435473198</v>
      </c>
      <c r="C8" s="192">
        <v>91.358568463439425</v>
      </c>
      <c r="D8" s="192">
        <v>90.410737638489664</v>
      </c>
      <c r="E8" s="192">
        <v>90.973773788695652</v>
      </c>
      <c r="F8" s="192">
        <v>96.411484991796044</v>
      </c>
      <c r="G8" s="192">
        <v>96.043663378461375</v>
      </c>
      <c r="H8" s="192">
        <v>97.314307649393143</v>
      </c>
      <c r="I8" s="192">
        <v>93.020903576412891</v>
      </c>
      <c r="J8" s="192">
        <v>90.273877443273093</v>
      </c>
      <c r="K8" s="192">
        <v>94.450269571501593</v>
      </c>
      <c r="L8" s="192">
        <v>91.666831808300586</v>
      </c>
      <c r="M8" s="192">
        <v>94.803091873049723</v>
      </c>
      <c r="N8" s="192">
        <v>91.779649096635026</v>
      </c>
      <c r="O8" s="192">
        <v>95.269832296890016</v>
      </c>
      <c r="P8" s="192">
        <v>94.343742054528136</v>
      </c>
      <c r="Q8" s="192">
        <v>92.435644842685036</v>
      </c>
      <c r="R8" s="192">
        <v>92.99</v>
      </c>
      <c r="S8" s="160">
        <v>2002</v>
      </c>
    </row>
    <row r="9" spans="1:20" s="143" customFormat="1" ht="12" customHeight="1">
      <c r="A9" s="160">
        <v>2003</v>
      </c>
      <c r="B9" s="192">
        <v>91.612466348959742</v>
      </c>
      <c r="C9" s="192">
        <v>89.887302466470231</v>
      </c>
      <c r="D9" s="192">
        <v>88.289350430558798</v>
      </c>
      <c r="E9" s="192">
        <v>90.921714071646306</v>
      </c>
      <c r="F9" s="192">
        <v>97.251333453701363</v>
      </c>
      <c r="G9" s="192">
        <v>93.965655681927757</v>
      </c>
      <c r="H9" s="192">
        <v>97.836295528272501</v>
      </c>
      <c r="I9" s="192">
        <v>92.795982451164363</v>
      </c>
      <c r="J9" s="192">
        <v>89.744291223405114</v>
      </c>
      <c r="K9" s="192">
        <v>93.289587628077413</v>
      </c>
      <c r="L9" s="192">
        <v>91.341052283602437</v>
      </c>
      <c r="M9" s="192">
        <v>94.512771241442437</v>
      </c>
      <c r="N9" s="192">
        <v>92.844371162151063</v>
      </c>
      <c r="O9" s="192">
        <v>95.049844468237666</v>
      </c>
      <c r="P9" s="192">
        <v>94.24334892108449</v>
      </c>
      <c r="Q9" s="192">
        <v>93.688886627793451</v>
      </c>
      <c r="R9" s="192">
        <v>92.32</v>
      </c>
      <c r="S9" s="160">
        <v>2003</v>
      </c>
    </row>
    <row r="10" spans="1:20" s="143" customFormat="1" ht="12" customHeight="1">
      <c r="A10" s="160">
        <v>2004</v>
      </c>
      <c r="B10" s="192">
        <v>91.874195824575963</v>
      </c>
      <c r="C10" s="192">
        <v>91.789287201040494</v>
      </c>
      <c r="D10" s="192">
        <v>87.243448875936579</v>
      </c>
      <c r="E10" s="192">
        <v>92.462473088078497</v>
      </c>
      <c r="F10" s="192">
        <v>97.437663500863238</v>
      </c>
      <c r="G10" s="192">
        <v>94.459150634304507</v>
      </c>
      <c r="H10" s="192">
        <v>97.810912201007866</v>
      </c>
      <c r="I10" s="192">
        <v>93.769943665988976</v>
      </c>
      <c r="J10" s="192">
        <v>91.287765695722058</v>
      </c>
      <c r="K10" s="192">
        <v>94.539480497566046</v>
      </c>
      <c r="L10" s="192">
        <v>93.619555612413706</v>
      </c>
      <c r="M10" s="192">
        <v>97.38155626026321</v>
      </c>
      <c r="N10" s="192">
        <v>94.544667862163934</v>
      </c>
      <c r="O10" s="192">
        <v>95.946432396719132</v>
      </c>
      <c r="P10" s="192">
        <v>95.822207724687075</v>
      </c>
      <c r="Q10" s="192">
        <v>95.176337204793327</v>
      </c>
      <c r="R10" s="192">
        <v>93.41</v>
      </c>
      <c r="S10" s="160">
        <v>2004</v>
      </c>
    </row>
    <row r="11" spans="1:20" s="143" customFormat="1" ht="12" customHeight="1">
      <c r="A11" s="160">
        <v>2005</v>
      </c>
      <c r="B11" s="192">
        <v>92.445229914606244</v>
      </c>
      <c r="C11" s="192">
        <v>92.953477932872218</v>
      </c>
      <c r="D11" s="192">
        <v>88.719751837217487</v>
      </c>
      <c r="E11" s="192">
        <v>93.158562824662496</v>
      </c>
      <c r="F11" s="192">
        <v>98.314879521291331</v>
      </c>
      <c r="G11" s="192">
        <v>96.001105201611139</v>
      </c>
      <c r="H11" s="192">
        <v>98.097232019800614</v>
      </c>
      <c r="I11" s="192">
        <v>93.545173252122865</v>
      </c>
      <c r="J11" s="192">
        <v>92.427483287919614</v>
      </c>
      <c r="K11" s="192">
        <v>95.009650897068553</v>
      </c>
      <c r="L11" s="192">
        <v>93.609918448506548</v>
      </c>
      <c r="M11" s="192">
        <v>100.6998601869152</v>
      </c>
      <c r="N11" s="192">
        <v>94.084054999569076</v>
      </c>
      <c r="O11" s="192">
        <v>95.286322963699789</v>
      </c>
      <c r="P11" s="192">
        <v>96.017232229681667</v>
      </c>
      <c r="Q11" s="192">
        <v>94.877246204868712</v>
      </c>
      <c r="R11" s="192">
        <v>94.07</v>
      </c>
      <c r="S11" s="160">
        <v>2005</v>
      </c>
    </row>
    <row r="12" spans="1:20" s="143" customFormat="1" ht="12" customHeight="1">
      <c r="A12" s="160">
        <v>2006</v>
      </c>
      <c r="B12" s="192">
        <v>98.105837294071392</v>
      </c>
      <c r="C12" s="192">
        <v>96.485482357835295</v>
      </c>
      <c r="D12" s="192">
        <v>91.620686381385823</v>
      </c>
      <c r="E12" s="192">
        <v>95.986552690310475</v>
      </c>
      <c r="F12" s="192">
        <v>102.4236473318927</v>
      </c>
      <c r="G12" s="192">
        <v>97.701958168373991</v>
      </c>
      <c r="H12" s="192">
        <v>101.28749623570801</v>
      </c>
      <c r="I12" s="192">
        <v>95.074832819861996</v>
      </c>
      <c r="J12" s="192">
        <v>95.864456057058874</v>
      </c>
      <c r="K12" s="192">
        <v>97.798117805738116</v>
      </c>
      <c r="L12" s="192">
        <v>96.912494649847616</v>
      </c>
      <c r="M12" s="192">
        <v>103.6087266121632</v>
      </c>
      <c r="N12" s="192">
        <v>98.163627413399126</v>
      </c>
      <c r="O12" s="192">
        <v>98.521129326015725</v>
      </c>
      <c r="P12" s="192">
        <v>98.698987314429857</v>
      </c>
      <c r="Q12" s="192">
        <v>98.181908467619905</v>
      </c>
      <c r="R12" s="192">
        <v>97.56</v>
      </c>
      <c r="S12" s="160">
        <v>2006</v>
      </c>
    </row>
    <row r="13" spans="1:20" s="143" customFormat="1" ht="12" customHeight="1">
      <c r="A13" s="160">
        <v>2007</v>
      </c>
      <c r="B13" s="192">
        <v>101.9471698852297</v>
      </c>
      <c r="C13" s="192">
        <v>99.785129420778091</v>
      </c>
      <c r="D13" s="192">
        <v>94.736962357633686</v>
      </c>
      <c r="E13" s="192">
        <v>97.718173725452601</v>
      </c>
      <c r="F13" s="192">
        <v>104.229067234843</v>
      </c>
      <c r="G13" s="192">
        <v>99.738449610278025</v>
      </c>
      <c r="H13" s="192">
        <v>104.14338179931769</v>
      </c>
      <c r="I13" s="192">
        <v>99.21125468981198</v>
      </c>
      <c r="J13" s="192">
        <v>98.666967325079767</v>
      </c>
      <c r="K13" s="192">
        <v>101.6368147704998</v>
      </c>
      <c r="L13" s="192">
        <v>99.389921483990676</v>
      </c>
      <c r="M13" s="192">
        <v>105.9838090741234</v>
      </c>
      <c r="N13" s="192">
        <v>101.3215805243715</v>
      </c>
      <c r="O13" s="192">
        <v>100.8437810570538</v>
      </c>
      <c r="P13" s="192">
        <v>100.25920910985791</v>
      </c>
      <c r="Q13" s="192">
        <v>100.8824738404745</v>
      </c>
      <c r="R13" s="192">
        <v>100.75</v>
      </c>
      <c r="S13" s="160">
        <v>2007</v>
      </c>
    </row>
    <row r="14" spans="1:20" s="143" customFormat="1" ht="12" customHeight="1">
      <c r="A14" s="160">
        <v>2008</v>
      </c>
      <c r="B14" s="192">
        <v>102.2299736389779</v>
      </c>
      <c r="C14" s="192">
        <v>99.957090716152365</v>
      </c>
      <c r="D14" s="192">
        <v>98.484055455236927</v>
      </c>
      <c r="E14" s="192">
        <v>99.757621809071594</v>
      </c>
      <c r="F14" s="192">
        <v>104.7113101533127</v>
      </c>
      <c r="G14" s="192">
        <v>103.15908702390961</v>
      </c>
      <c r="H14" s="192">
        <v>104.906283232356</v>
      </c>
      <c r="I14" s="192">
        <v>100.82753951516619</v>
      </c>
      <c r="J14" s="192">
        <v>100.5083293445163</v>
      </c>
      <c r="K14" s="192">
        <v>103.0251274759942</v>
      </c>
      <c r="L14" s="192">
        <v>99.999844176657348</v>
      </c>
      <c r="M14" s="192">
        <v>106.3301484205474</v>
      </c>
      <c r="N14" s="192">
        <v>101.2809581171132</v>
      </c>
      <c r="O14" s="192">
        <v>101.0608763883837</v>
      </c>
      <c r="P14" s="192">
        <v>102.9730231682628</v>
      </c>
      <c r="Q14" s="192">
        <v>100.62703309751871</v>
      </c>
      <c r="R14" s="192">
        <v>101.81</v>
      </c>
      <c r="S14" s="160">
        <v>2008</v>
      </c>
    </row>
    <row r="15" spans="1:20" s="143" customFormat="1" ht="12" customHeight="1">
      <c r="A15" s="160">
        <v>2009</v>
      </c>
      <c r="B15" s="192">
        <v>92.993974572713526</v>
      </c>
      <c r="C15" s="192">
        <v>95.412948840033749</v>
      </c>
      <c r="D15" s="192">
        <v>97.118537389027225</v>
      </c>
      <c r="E15" s="192">
        <v>97.008867989331577</v>
      </c>
      <c r="F15" s="192">
        <v>95.540365517661016</v>
      </c>
      <c r="G15" s="192">
        <v>98.011203950001644</v>
      </c>
      <c r="H15" s="192">
        <v>96.904349636438084</v>
      </c>
      <c r="I15" s="192">
        <v>100.03502404813641</v>
      </c>
      <c r="J15" s="192">
        <v>95.364713619408519</v>
      </c>
      <c r="K15" s="192">
        <v>97.520703518589954</v>
      </c>
      <c r="L15" s="192">
        <v>95.377142656310482</v>
      </c>
      <c r="M15" s="192">
        <v>95.019048774589422</v>
      </c>
      <c r="N15" s="192">
        <v>97.010674055652899</v>
      </c>
      <c r="O15" s="192">
        <v>95.692712853136825</v>
      </c>
      <c r="P15" s="192">
        <v>99.196628100694724</v>
      </c>
      <c r="Q15" s="192">
        <v>95.478477627033243</v>
      </c>
      <c r="R15" s="192">
        <v>96.07</v>
      </c>
      <c r="S15" s="160">
        <v>2009</v>
      </c>
    </row>
    <row r="16" spans="1:20" s="143" customFormat="1" ht="12" customHeight="1">
      <c r="A16" s="160">
        <v>2010</v>
      </c>
      <c r="B16" s="193">
        <v>100</v>
      </c>
      <c r="C16" s="193">
        <v>100</v>
      </c>
      <c r="D16" s="193">
        <v>100</v>
      </c>
      <c r="E16" s="193">
        <v>100</v>
      </c>
      <c r="F16" s="193">
        <v>100</v>
      </c>
      <c r="G16" s="193">
        <v>100</v>
      </c>
      <c r="H16" s="193">
        <v>100</v>
      </c>
      <c r="I16" s="193">
        <v>100</v>
      </c>
      <c r="J16" s="193">
        <v>100</v>
      </c>
      <c r="K16" s="193">
        <v>100</v>
      </c>
      <c r="L16" s="193">
        <v>100</v>
      </c>
      <c r="M16" s="193">
        <v>100</v>
      </c>
      <c r="N16" s="193">
        <v>100</v>
      </c>
      <c r="O16" s="193">
        <v>100</v>
      </c>
      <c r="P16" s="193">
        <v>100</v>
      </c>
      <c r="Q16" s="193">
        <v>100</v>
      </c>
      <c r="R16" s="193">
        <v>100</v>
      </c>
      <c r="S16" s="160">
        <v>2010</v>
      </c>
    </row>
    <row r="17" spans="1:19" s="143" customFormat="1" ht="12" customHeight="1">
      <c r="A17" s="160">
        <v>2011</v>
      </c>
      <c r="B17" s="192">
        <v>104.75683887741114</v>
      </c>
      <c r="C17" s="192">
        <v>105.65848497567012</v>
      </c>
      <c r="D17" s="192">
        <v>103.71104890782514</v>
      </c>
      <c r="E17" s="192">
        <v>100.86933108915242</v>
      </c>
      <c r="F17" s="192">
        <v>102.33702032776606</v>
      </c>
      <c r="G17" s="192">
        <v>100.8855475061074</v>
      </c>
      <c r="H17" s="192">
        <v>102.67162928283898</v>
      </c>
      <c r="I17" s="192">
        <v>101.64016960867092</v>
      </c>
      <c r="J17" s="192">
        <v>104.27092060662393</v>
      </c>
      <c r="K17" s="192">
        <v>102.74149304455764</v>
      </c>
      <c r="L17" s="192">
        <v>103.40461358270089</v>
      </c>
      <c r="M17" s="192">
        <v>104.74875036320934</v>
      </c>
      <c r="N17" s="192">
        <v>103.08365944045231</v>
      </c>
      <c r="O17" s="192">
        <v>98.978284372448257</v>
      </c>
      <c r="P17" s="192">
        <v>102.30157737228785</v>
      </c>
      <c r="Q17" s="192">
        <v>104.11356790559235</v>
      </c>
      <c r="R17" s="192">
        <v>103.59</v>
      </c>
      <c r="S17" s="160">
        <v>2011</v>
      </c>
    </row>
    <row r="18" spans="1:19" s="143" customFormat="1" ht="12" customHeight="1">
      <c r="A18" s="160">
        <v>2012</v>
      </c>
      <c r="B18" s="192">
        <v>105.04909686421269</v>
      </c>
      <c r="C18" s="192">
        <v>106.79669834284098</v>
      </c>
      <c r="D18" s="192">
        <v>103.41032985183686</v>
      </c>
      <c r="E18" s="192">
        <v>101.38278139943287</v>
      </c>
      <c r="F18" s="192">
        <v>105.27064652932509</v>
      </c>
      <c r="G18" s="192">
        <v>100.66843971217878</v>
      </c>
      <c r="H18" s="192">
        <v>101.67539824083413</v>
      </c>
      <c r="I18" s="192">
        <v>100.73583177880997</v>
      </c>
      <c r="J18" s="192">
        <v>104.70047141550076</v>
      </c>
      <c r="K18" s="192">
        <v>102.82883170824195</v>
      </c>
      <c r="L18" s="192">
        <v>104.10558668848478</v>
      </c>
      <c r="M18" s="192">
        <v>103.85484858787393</v>
      </c>
      <c r="N18" s="192">
        <v>103.91243286900082</v>
      </c>
      <c r="O18" s="192">
        <v>100.80678605959338</v>
      </c>
      <c r="P18" s="192">
        <v>105.0537293029505</v>
      </c>
      <c r="Q18" s="192">
        <v>104.22320575065527</v>
      </c>
      <c r="R18" s="192">
        <v>103.98</v>
      </c>
      <c r="S18" s="160">
        <v>2012</v>
      </c>
    </row>
    <row r="19" spans="1:19" s="143" customFormat="1" ht="12" customHeight="1">
      <c r="A19" s="160">
        <v>2013</v>
      </c>
      <c r="B19" s="192">
        <v>105.36076845332448</v>
      </c>
      <c r="C19" s="192">
        <v>107.70293235492979</v>
      </c>
      <c r="D19" s="192">
        <v>103.65627213070726</v>
      </c>
      <c r="E19" s="192">
        <v>101.14309207790596</v>
      </c>
      <c r="F19" s="192">
        <v>104.46051016394375</v>
      </c>
      <c r="G19" s="192">
        <v>100.85164257631239</v>
      </c>
      <c r="H19" s="192">
        <v>102.36078811947873</v>
      </c>
      <c r="I19" s="192">
        <v>100.11946346104109</v>
      </c>
      <c r="J19" s="192">
        <v>105.09760118965984</v>
      </c>
      <c r="K19" s="192">
        <v>102.2081776974395</v>
      </c>
      <c r="L19" s="192">
        <v>103.68689994777753</v>
      </c>
      <c r="M19" s="192">
        <v>102.22331299790144</v>
      </c>
      <c r="N19" s="192">
        <v>104.50514865610076</v>
      </c>
      <c r="O19" s="192">
        <v>100.0385794235149</v>
      </c>
      <c r="P19" s="192">
        <v>104.71778372109783</v>
      </c>
      <c r="Q19" s="192">
        <v>103.80630719662702</v>
      </c>
      <c r="R19" s="192">
        <v>104.09</v>
      </c>
      <c r="S19" s="160">
        <v>2013</v>
      </c>
    </row>
    <row r="20" spans="1:19" s="143" customFormat="1" ht="12" customHeight="1">
      <c r="A20" s="160">
        <v>2014</v>
      </c>
      <c r="B20" s="192">
        <v>107.86830699807065</v>
      </c>
      <c r="C20" s="192">
        <v>109.63386325732552</v>
      </c>
      <c r="D20" s="192">
        <v>105.9219231401955</v>
      </c>
      <c r="E20" s="192">
        <v>102.09559259295754</v>
      </c>
      <c r="F20" s="192">
        <v>105.15201415279188</v>
      </c>
      <c r="G20" s="192">
        <v>102.50097010291171</v>
      </c>
      <c r="H20" s="192">
        <v>103.82006931013571</v>
      </c>
      <c r="I20" s="192">
        <v>101.68245561379703</v>
      </c>
      <c r="J20" s="192">
        <v>106.41853300686383</v>
      </c>
      <c r="K20" s="192">
        <v>103.53873316634038</v>
      </c>
      <c r="L20" s="192">
        <v>104.86029339986794</v>
      </c>
      <c r="M20" s="192">
        <v>103.51946949126902</v>
      </c>
      <c r="N20" s="192">
        <v>106.52856249022737</v>
      </c>
      <c r="O20" s="192">
        <v>100.41752270676993</v>
      </c>
      <c r="P20" s="192">
        <v>106.46122699435129</v>
      </c>
      <c r="Q20" s="192">
        <v>105.46544772445017</v>
      </c>
      <c r="R20" s="192">
        <v>105.76</v>
      </c>
      <c r="S20" s="160">
        <v>2014</v>
      </c>
    </row>
    <row r="21" spans="1:19" s="143" customFormat="1" ht="12" customHeight="1">
      <c r="A21" s="160"/>
      <c r="B21" s="192"/>
      <c r="C21" s="192"/>
      <c r="D21" s="192"/>
      <c r="E21" s="192"/>
      <c r="F21" s="192"/>
      <c r="G21" s="192"/>
      <c r="H21" s="192"/>
      <c r="I21" s="192"/>
      <c r="J21" s="192"/>
      <c r="K21" s="192"/>
      <c r="L21" s="192"/>
      <c r="M21" s="192"/>
      <c r="N21" s="192"/>
      <c r="O21" s="192"/>
      <c r="P21" s="192"/>
      <c r="Q21" s="192"/>
      <c r="R21" s="192"/>
      <c r="S21" s="160"/>
    </row>
    <row r="22" spans="1:19" ht="12" customHeight="1">
      <c r="A22" s="179"/>
      <c r="B22" s="246" t="s">
        <v>3</v>
      </c>
      <c r="C22" s="246"/>
      <c r="D22" s="246"/>
      <c r="E22" s="246"/>
      <c r="F22" s="246"/>
      <c r="G22" s="246"/>
      <c r="H22" s="246"/>
      <c r="I22" s="246"/>
      <c r="J22" s="246"/>
      <c r="K22" s="246" t="s">
        <v>3</v>
      </c>
      <c r="L22" s="246"/>
      <c r="M22" s="246"/>
      <c r="N22" s="246"/>
      <c r="O22" s="246"/>
      <c r="P22" s="246"/>
      <c r="Q22" s="246"/>
      <c r="R22" s="246"/>
      <c r="S22" s="179"/>
    </row>
    <row r="23" spans="1:19" s="143" customFormat="1" ht="12" customHeight="1">
      <c r="A23" s="160">
        <v>2001</v>
      </c>
      <c r="B23" s="197">
        <f t="shared" ref="B23:J23" si="0">B7/B6*100-100</f>
        <v>3.2419986588230643</v>
      </c>
      <c r="C23" s="197">
        <f t="shared" si="0"/>
        <v>2.9102655854207313</v>
      </c>
      <c r="D23" s="197">
        <f t="shared" si="0"/>
        <v>-0.20781408963065928</v>
      </c>
      <c r="E23" s="197">
        <f t="shared" si="0"/>
        <v>0.4213756468760721</v>
      </c>
      <c r="F23" s="197">
        <f t="shared" si="0"/>
        <v>1.9250794681834549</v>
      </c>
      <c r="G23" s="197">
        <f t="shared" si="0"/>
        <v>5.4892977642379464</v>
      </c>
      <c r="H23" s="197">
        <f t="shared" si="0"/>
        <v>2.3314769324857849</v>
      </c>
      <c r="I23" s="197">
        <f t="shared" si="0"/>
        <v>-0.82353106825645739</v>
      </c>
      <c r="J23" s="197">
        <f t="shared" si="0"/>
        <v>-0.39567043681061875</v>
      </c>
      <c r="K23" s="198">
        <f t="shared" ref="K23:R23" si="1">K7/K6*100-100</f>
        <v>1.2844013177318487</v>
      </c>
      <c r="L23" s="198">
        <f t="shared" si="1"/>
        <v>-1.4253739165364152</v>
      </c>
      <c r="M23" s="198">
        <f t="shared" si="1"/>
        <v>1.9286082514514078</v>
      </c>
      <c r="N23" s="198">
        <f t="shared" si="1"/>
        <v>1.6152105839107662</v>
      </c>
      <c r="O23" s="198">
        <f t="shared" si="1"/>
        <v>-0.66136786356170774</v>
      </c>
      <c r="P23" s="198">
        <f t="shared" si="1"/>
        <v>1.3733605754073608</v>
      </c>
      <c r="Q23" s="198">
        <f t="shared" si="1"/>
        <v>0.79413818932350466</v>
      </c>
      <c r="R23" s="198">
        <f t="shared" si="1"/>
        <v>1.695286011156071</v>
      </c>
      <c r="S23" s="160">
        <v>2001</v>
      </c>
    </row>
    <row r="24" spans="1:19" s="143" customFormat="1" ht="12" customHeight="1">
      <c r="A24" s="160">
        <v>2002</v>
      </c>
      <c r="B24" s="197">
        <f t="shared" ref="B24:R24" si="2">B8/B7*100-100</f>
        <v>-0.86413732830278889</v>
      </c>
      <c r="C24" s="197">
        <f t="shared" si="2"/>
        <v>0.99816008920483057</v>
      </c>
      <c r="D24" s="197">
        <f t="shared" si="2"/>
        <v>-1.5462604384484848</v>
      </c>
      <c r="E24" s="197">
        <f t="shared" si="2"/>
        <v>0.30741756812813037</v>
      </c>
      <c r="F24" s="197">
        <f t="shared" si="2"/>
        <v>1.8279589750713967</v>
      </c>
      <c r="G24" s="197">
        <f t="shared" si="2"/>
        <v>0.80631068468437661</v>
      </c>
      <c r="H24" s="197">
        <f t="shared" si="2"/>
        <v>-1.3826357160180152</v>
      </c>
      <c r="I24" s="197">
        <f t="shared" si="2"/>
        <v>0.80939890730830655</v>
      </c>
      <c r="J24" s="197">
        <f t="shared" si="2"/>
        <v>-1.6146212627769643</v>
      </c>
      <c r="K24" s="198">
        <f t="shared" si="2"/>
        <v>0.43624092362502154</v>
      </c>
      <c r="L24" s="198">
        <f t="shared" si="2"/>
        <v>1.1969598758023778</v>
      </c>
      <c r="M24" s="198">
        <f t="shared" si="2"/>
        <v>-1.3249127375778187</v>
      </c>
      <c r="N24" s="198">
        <f t="shared" si="2"/>
        <v>2.4016529694531812</v>
      </c>
      <c r="O24" s="198">
        <f t="shared" si="2"/>
        <v>2.5850045905618799</v>
      </c>
      <c r="P24" s="198">
        <f t="shared" si="2"/>
        <v>-1.7512556118396247</v>
      </c>
      <c r="Q24" s="198">
        <f t="shared" si="2"/>
        <v>0.46764954552752158</v>
      </c>
      <c r="R24" s="198">
        <f t="shared" si="2"/>
        <v>1.0755001075480664E-2</v>
      </c>
      <c r="S24" s="160">
        <v>2002</v>
      </c>
    </row>
    <row r="25" spans="1:19" s="143" customFormat="1" ht="12" customHeight="1">
      <c r="A25" s="160">
        <v>2003</v>
      </c>
      <c r="B25" s="197">
        <f t="shared" ref="B25:R25" si="3">B9/B8*100-100</f>
        <v>-0.25112617641366342</v>
      </c>
      <c r="C25" s="197">
        <f t="shared" si="3"/>
        <v>-1.6104302220518889</v>
      </c>
      <c r="D25" s="197">
        <f t="shared" si="3"/>
        <v>-2.3463885632847052</v>
      </c>
      <c r="E25" s="197">
        <f t="shared" si="3"/>
        <v>-5.7224972518199024E-2</v>
      </c>
      <c r="F25" s="197">
        <f t="shared" si="3"/>
        <v>0.87110831450918624</v>
      </c>
      <c r="G25" s="197">
        <f t="shared" si="3"/>
        <v>-2.1636072838508937</v>
      </c>
      <c r="H25" s="197">
        <f t="shared" si="3"/>
        <v>0.53639376520047222</v>
      </c>
      <c r="I25" s="197">
        <f t="shared" si="3"/>
        <v>-0.24179632383786043</v>
      </c>
      <c r="J25" s="197">
        <f t="shared" si="3"/>
        <v>-0.5866439271989492</v>
      </c>
      <c r="K25" s="198">
        <f t="shared" si="3"/>
        <v>-1.2288815571304497</v>
      </c>
      <c r="L25" s="198">
        <f t="shared" si="3"/>
        <v>-0.35539520486476306</v>
      </c>
      <c r="M25" s="198">
        <f t="shared" si="3"/>
        <v>-0.30623540421660778</v>
      </c>
      <c r="N25" s="198">
        <f t="shared" si="3"/>
        <v>1.1600851343362564</v>
      </c>
      <c r="O25" s="198">
        <f t="shared" si="3"/>
        <v>-0.23091027174983481</v>
      </c>
      <c r="P25" s="198">
        <f t="shared" si="3"/>
        <v>-0.10641207488421855</v>
      </c>
      <c r="Q25" s="198">
        <f t="shared" si="3"/>
        <v>1.355799256056784</v>
      </c>
      <c r="R25" s="198">
        <f t="shared" si="3"/>
        <v>-0.72050758146036742</v>
      </c>
      <c r="S25" s="160">
        <v>2003</v>
      </c>
    </row>
    <row r="26" spans="1:19" s="143" customFormat="1" ht="12" customHeight="1">
      <c r="A26" s="160">
        <v>2004</v>
      </c>
      <c r="B26" s="197">
        <f t="shared" ref="B26:R26" si="4">B10/B9*100-100</f>
        <v>0.28569198717920585</v>
      </c>
      <c r="C26" s="197">
        <f t="shared" si="4"/>
        <v>2.1159659733695406</v>
      </c>
      <c r="D26" s="197">
        <f t="shared" si="4"/>
        <v>-1.1846293460328923</v>
      </c>
      <c r="E26" s="197">
        <f t="shared" si="4"/>
        <v>1.6945996148049574</v>
      </c>
      <c r="F26" s="197">
        <f t="shared" si="4"/>
        <v>0.19159639312358934</v>
      </c>
      <c r="G26" s="197">
        <f t="shared" si="4"/>
        <v>0.52518651500419367</v>
      </c>
      <c r="H26" s="197">
        <f t="shared" si="4"/>
        <v>-2.5944693763776172E-2</v>
      </c>
      <c r="I26" s="197">
        <f t="shared" si="4"/>
        <v>1.0495726098241249</v>
      </c>
      <c r="J26" s="197">
        <f t="shared" si="4"/>
        <v>1.7198581116148119</v>
      </c>
      <c r="K26" s="198">
        <f t="shared" si="4"/>
        <v>1.3397989006786588</v>
      </c>
      <c r="L26" s="198">
        <f t="shared" si="4"/>
        <v>2.4945008535010089</v>
      </c>
      <c r="M26" s="198">
        <f t="shared" si="4"/>
        <v>3.0353411302396012</v>
      </c>
      <c r="N26" s="198">
        <f t="shared" si="4"/>
        <v>1.8313406388884061</v>
      </c>
      <c r="O26" s="198">
        <f t="shared" si="4"/>
        <v>0.94328184701140572</v>
      </c>
      <c r="P26" s="198">
        <f t="shared" si="4"/>
        <v>1.6752999778527169</v>
      </c>
      <c r="Q26" s="198">
        <f t="shared" si="4"/>
        <v>1.5876488989662363</v>
      </c>
      <c r="R26" s="198">
        <f t="shared" si="4"/>
        <v>1.180675909878687</v>
      </c>
      <c r="S26" s="160">
        <v>2004</v>
      </c>
    </row>
    <row r="27" spans="1:19" s="143" customFormat="1" ht="12" customHeight="1">
      <c r="A27" s="160">
        <v>2005</v>
      </c>
      <c r="B27" s="197">
        <f t="shared" ref="B27:R27" si="5">B11/B10*100-100</f>
        <v>0.62153914372279928</v>
      </c>
      <c r="C27" s="197">
        <f t="shared" si="5"/>
        <v>1.2683296355508986</v>
      </c>
      <c r="D27" s="197">
        <f t="shared" si="5"/>
        <v>1.6921648333507022</v>
      </c>
      <c r="E27" s="197">
        <f t="shared" si="5"/>
        <v>0.75283486730981508</v>
      </c>
      <c r="F27" s="197">
        <f t="shared" si="5"/>
        <v>0.90028433452771139</v>
      </c>
      <c r="G27" s="197">
        <f t="shared" si="5"/>
        <v>1.6324035913431629</v>
      </c>
      <c r="H27" s="197">
        <f t="shared" si="5"/>
        <v>0.29272788930170179</v>
      </c>
      <c r="I27" s="197">
        <f t="shared" si="5"/>
        <v>-0.23970411528320312</v>
      </c>
      <c r="J27" s="197">
        <f t="shared" si="5"/>
        <v>1.2484888676062411</v>
      </c>
      <c r="K27" s="198">
        <f t="shared" si="5"/>
        <v>0.49732703948444623</v>
      </c>
      <c r="L27" s="198">
        <f t="shared" si="5"/>
        <v>-1.0293964593316218E-2</v>
      </c>
      <c r="M27" s="198">
        <f t="shared" si="5"/>
        <v>3.4075281337499348</v>
      </c>
      <c r="N27" s="198">
        <f t="shared" si="5"/>
        <v>-0.48719073535313839</v>
      </c>
      <c r="O27" s="198">
        <f t="shared" si="5"/>
        <v>-0.68799789270947542</v>
      </c>
      <c r="P27" s="198">
        <f t="shared" si="5"/>
        <v>0.20352745947467099</v>
      </c>
      <c r="Q27" s="198">
        <f t="shared" si="5"/>
        <v>-0.31424932783561133</v>
      </c>
      <c r="R27" s="198">
        <f t="shared" si="5"/>
        <v>0.7065624665453214</v>
      </c>
      <c r="S27" s="160">
        <v>2005</v>
      </c>
    </row>
    <row r="28" spans="1:19" s="143" customFormat="1" ht="12" customHeight="1">
      <c r="A28" s="160">
        <v>2006</v>
      </c>
      <c r="B28" s="197">
        <f t="shared" ref="B28:R28" si="6">B12/B11*100-100</f>
        <v>6.1232011480678636</v>
      </c>
      <c r="C28" s="197">
        <f t="shared" si="6"/>
        <v>3.799754999499612</v>
      </c>
      <c r="D28" s="197">
        <f t="shared" si="6"/>
        <v>3.2697730596575241</v>
      </c>
      <c r="E28" s="197">
        <f t="shared" si="6"/>
        <v>3.0356735654785183</v>
      </c>
      <c r="F28" s="197">
        <f t="shared" si="6"/>
        <v>4.1791922347944848</v>
      </c>
      <c r="G28" s="197">
        <f t="shared" si="6"/>
        <v>1.7717014436353651</v>
      </c>
      <c r="H28" s="197">
        <f t="shared" si="6"/>
        <v>3.2521449894360472</v>
      </c>
      <c r="I28" s="197">
        <f t="shared" si="6"/>
        <v>1.6352095084760663</v>
      </c>
      <c r="J28" s="197">
        <f t="shared" si="6"/>
        <v>3.7185614569129797</v>
      </c>
      <c r="K28" s="198">
        <f t="shared" si="6"/>
        <v>2.9349301700840158</v>
      </c>
      <c r="L28" s="198">
        <f t="shared" si="6"/>
        <v>3.528019526219083</v>
      </c>
      <c r="M28" s="198">
        <f t="shared" si="6"/>
        <v>2.8886499145566376</v>
      </c>
      <c r="N28" s="198">
        <f t="shared" si="6"/>
        <v>4.3360933091677794</v>
      </c>
      <c r="O28" s="198">
        <f t="shared" si="6"/>
        <v>3.3948275699003005</v>
      </c>
      <c r="P28" s="198">
        <f t="shared" si="6"/>
        <v>2.7929935309249458</v>
      </c>
      <c r="Q28" s="198">
        <f t="shared" si="6"/>
        <v>3.4830925168458435</v>
      </c>
      <c r="R28" s="198">
        <f t="shared" si="6"/>
        <v>3.7100031891145022</v>
      </c>
      <c r="S28" s="160">
        <v>2006</v>
      </c>
    </row>
    <row r="29" spans="1:19" s="143" customFormat="1" ht="12" customHeight="1">
      <c r="A29" s="160">
        <v>2007</v>
      </c>
      <c r="B29" s="197">
        <f t="shared" ref="B29:R29" si="7">B13/B12*100-100</f>
        <v>3.9154985035640095</v>
      </c>
      <c r="C29" s="197">
        <f t="shared" si="7"/>
        <v>3.4198378681524559</v>
      </c>
      <c r="D29" s="197">
        <f t="shared" si="7"/>
        <v>3.4012798848459482</v>
      </c>
      <c r="E29" s="197">
        <f t="shared" si="7"/>
        <v>1.8040246124152475</v>
      </c>
      <c r="F29" s="197">
        <f t="shared" si="7"/>
        <v>1.7626983123341091</v>
      </c>
      <c r="G29" s="197">
        <f t="shared" si="7"/>
        <v>2.0843916335785906</v>
      </c>
      <c r="H29" s="197">
        <f t="shared" si="7"/>
        <v>2.8195835317754216</v>
      </c>
      <c r="I29" s="197">
        <f t="shared" si="7"/>
        <v>4.3507011763957166</v>
      </c>
      <c r="J29" s="197">
        <f t="shared" si="7"/>
        <v>2.9234101806751198</v>
      </c>
      <c r="K29" s="198">
        <f t="shared" si="7"/>
        <v>3.9251235615666076</v>
      </c>
      <c r="L29" s="198">
        <f t="shared" si="7"/>
        <v>2.5563544134264475</v>
      </c>
      <c r="M29" s="198">
        <f t="shared" si="7"/>
        <v>2.2923575451813178</v>
      </c>
      <c r="N29" s="198">
        <f t="shared" si="7"/>
        <v>3.2170297636549208</v>
      </c>
      <c r="O29" s="198">
        <f t="shared" si="7"/>
        <v>2.3575163489572049</v>
      </c>
      <c r="P29" s="198">
        <f t="shared" si="7"/>
        <v>1.5807880484706374</v>
      </c>
      <c r="Q29" s="198">
        <f t="shared" si="7"/>
        <v>2.7505733133566395</v>
      </c>
      <c r="R29" s="198">
        <f t="shared" si="7"/>
        <v>3.2697826978269831</v>
      </c>
      <c r="S29" s="160">
        <v>2007</v>
      </c>
    </row>
    <row r="30" spans="1:19" s="143" customFormat="1" ht="12" customHeight="1">
      <c r="A30" s="160">
        <v>2008</v>
      </c>
      <c r="B30" s="197">
        <f t="shared" ref="B30:R30" si="8">B14/B13*100-100</f>
        <v>0.27740226047134797</v>
      </c>
      <c r="C30" s="197">
        <f t="shared" si="8"/>
        <v>0.17233158524967962</v>
      </c>
      <c r="D30" s="197">
        <f t="shared" si="8"/>
        <v>3.9552599158266162</v>
      </c>
      <c r="E30" s="197">
        <f t="shared" si="8"/>
        <v>2.0870714278277376</v>
      </c>
      <c r="F30" s="197">
        <f t="shared" si="8"/>
        <v>0.46267603775358168</v>
      </c>
      <c r="G30" s="197">
        <f t="shared" si="8"/>
        <v>3.4296075655853002</v>
      </c>
      <c r="H30" s="197">
        <f t="shared" si="8"/>
        <v>0.7325491258853134</v>
      </c>
      <c r="I30" s="197">
        <f t="shared" si="8"/>
        <v>1.629134547695827</v>
      </c>
      <c r="J30" s="197">
        <f t="shared" si="8"/>
        <v>1.8662396031386805</v>
      </c>
      <c r="K30" s="198">
        <f t="shared" si="8"/>
        <v>1.3659545595060933</v>
      </c>
      <c r="L30" s="198">
        <f t="shared" si="8"/>
        <v>0.61366654038951651</v>
      </c>
      <c r="M30" s="198">
        <f t="shared" si="8"/>
        <v>0.32678514713676066</v>
      </c>
      <c r="N30" s="198">
        <f t="shared" si="8"/>
        <v>-4.0092551900656304E-2</v>
      </c>
      <c r="O30" s="198">
        <f t="shared" si="8"/>
        <v>0.2152788491806632</v>
      </c>
      <c r="P30" s="198">
        <f t="shared" si="8"/>
        <v>2.7067977919427335</v>
      </c>
      <c r="Q30" s="198">
        <f t="shared" si="8"/>
        <v>-0.25320626391430778</v>
      </c>
      <c r="R30" s="198">
        <f t="shared" si="8"/>
        <v>1.0521091811414465</v>
      </c>
      <c r="S30" s="160">
        <v>2008</v>
      </c>
    </row>
    <row r="31" spans="1:19" s="143" customFormat="1" ht="12" customHeight="1">
      <c r="A31" s="160">
        <v>2009</v>
      </c>
      <c r="B31" s="197">
        <f t="shared" ref="B31:R31" si="9">B15/B14*100-100</f>
        <v>-9.0345313976906851</v>
      </c>
      <c r="C31" s="197">
        <f t="shared" si="9"/>
        <v>-4.5460925718842589</v>
      </c>
      <c r="D31" s="197">
        <f t="shared" si="9"/>
        <v>-1.3865372012735122</v>
      </c>
      <c r="E31" s="197">
        <f t="shared" si="9"/>
        <v>-2.7554323869116786</v>
      </c>
      <c r="F31" s="197">
        <f t="shared" si="9"/>
        <v>-8.7583133304550103</v>
      </c>
      <c r="G31" s="197">
        <f t="shared" si="9"/>
        <v>-4.9902371399572587</v>
      </c>
      <c r="H31" s="197">
        <f t="shared" si="9"/>
        <v>-7.6276971687143913</v>
      </c>
      <c r="I31" s="197">
        <f t="shared" si="9"/>
        <v>-0.78601091610549645</v>
      </c>
      <c r="J31" s="197">
        <f t="shared" si="9"/>
        <v>-5.1176014551757305</v>
      </c>
      <c r="K31" s="198">
        <f t="shared" si="9"/>
        <v>-5.3427975215918337</v>
      </c>
      <c r="L31" s="198">
        <f t="shared" si="9"/>
        <v>-4.6227087236061237</v>
      </c>
      <c r="M31" s="198">
        <f t="shared" si="9"/>
        <v>-10.637716408728537</v>
      </c>
      <c r="N31" s="198">
        <f t="shared" si="9"/>
        <v>-4.2162753402495241</v>
      </c>
      <c r="O31" s="198">
        <f t="shared" si="9"/>
        <v>-5.3118117782955636</v>
      </c>
      <c r="P31" s="198">
        <f t="shared" si="9"/>
        <v>-3.6673635010183858</v>
      </c>
      <c r="Q31" s="198">
        <f t="shared" si="9"/>
        <v>-5.1164734882881362</v>
      </c>
      <c r="R31" s="198">
        <f t="shared" si="9"/>
        <v>-5.6379530497986536</v>
      </c>
      <c r="S31" s="160">
        <v>2009</v>
      </c>
    </row>
    <row r="32" spans="1:19" s="143" customFormat="1" ht="12" customHeight="1">
      <c r="A32" s="160">
        <v>2010</v>
      </c>
      <c r="B32" s="197">
        <f t="shared" ref="B32:R32" si="10">B16/B15*100-100</f>
        <v>7.5338487891044394</v>
      </c>
      <c r="C32" s="197">
        <f t="shared" si="10"/>
        <v>4.8075771849969158</v>
      </c>
      <c r="D32" s="197">
        <f t="shared" si="10"/>
        <v>2.9669542895096441</v>
      </c>
      <c r="E32" s="197">
        <f t="shared" si="10"/>
        <v>3.083359359473576</v>
      </c>
      <c r="F32" s="197">
        <f t="shared" si="10"/>
        <v>4.6678013614199472</v>
      </c>
      <c r="G32" s="197">
        <f t="shared" si="10"/>
        <v>2.0291517396448882</v>
      </c>
      <c r="H32" s="197">
        <f t="shared" si="10"/>
        <v>3.194542221454526</v>
      </c>
      <c r="I32" s="197">
        <f t="shared" si="10"/>
        <v>-3.50117855917631E-2</v>
      </c>
      <c r="J32" s="197">
        <f t="shared" si="10"/>
        <v>4.860588581108189</v>
      </c>
      <c r="K32" s="198">
        <f t="shared" si="10"/>
        <v>2.5423283384511564</v>
      </c>
      <c r="L32" s="198">
        <f t="shared" si="10"/>
        <v>4.8469237124746769</v>
      </c>
      <c r="M32" s="198">
        <f t="shared" si="10"/>
        <v>5.2420554506146715</v>
      </c>
      <c r="N32" s="198">
        <f t="shared" si="10"/>
        <v>3.0814402368054772</v>
      </c>
      <c r="O32" s="198">
        <f t="shared" si="10"/>
        <v>4.5011652595466956</v>
      </c>
      <c r="P32" s="198">
        <f t="shared" si="10"/>
        <v>0.80987823345142829</v>
      </c>
      <c r="Q32" s="198">
        <f t="shared" si="10"/>
        <v>4.7356456505613096</v>
      </c>
      <c r="R32" s="198">
        <f t="shared" si="10"/>
        <v>4.090767148953887</v>
      </c>
      <c r="S32" s="160">
        <v>2010</v>
      </c>
    </row>
    <row r="33" spans="1:19" s="143" customFormat="1" ht="12" customHeight="1">
      <c r="A33" s="160">
        <v>2011</v>
      </c>
      <c r="B33" s="197">
        <f t="shared" ref="B33:R33" si="11">B17/B16*100-100</f>
        <v>4.7568388774111412</v>
      </c>
      <c r="C33" s="197">
        <f t="shared" si="11"/>
        <v>5.6584849756701203</v>
      </c>
      <c r="D33" s="197">
        <f t="shared" si="11"/>
        <v>3.7110489078251447</v>
      </c>
      <c r="E33" s="197">
        <f t="shared" si="11"/>
        <v>0.86933108915241064</v>
      </c>
      <c r="F33" s="197">
        <f t="shared" si="11"/>
        <v>2.3370203277660551</v>
      </c>
      <c r="G33" s="197">
        <f t="shared" si="11"/>
        <v>0.88554750610741451</v>
      </c>
      <c r="H33" s="197">
        <f t="shared" si="11"/>
        <v>2.6716292828389783</v>
      </c>
      <c r="I33" s="197">
        <f t="shared" si="11"/>
        <v>1.6401696086709308</v>
      </c>
      <c r="J33" s="197">
        <f t="shared" si="11"/>
        <v>4.2709206066239318</v>
      </c>
      <c r="K33" s="198">
        <f t="shared" si="11"/>
        <v>2.7414930445576431</v>
      </c>
      <c r="L33" s="198">
        <f t="shared" si="11"/>
        <v>3.4046135827009039</v>
      </c>
      <c r="M33" s="198">
        <f t="shared" si="11"/>
        <v>4.7487503632093393</v>
      </c>
      <c r="N33" s="198">
        <f t="shared" si="11"/>
        <v>3.0836594404523083</v>
      </c>
      <c r="O33" s="198">
        <f t="shared" si="11"/>
        <v>-1.0217156275517425</v>
      </c>
      <c r="P33" s="198">
        <f t="shared" si="11"/>
        <v>2.3015773722878379</v>
      </c>
      <c r="Q33" s="198">
        <f t="shared" si="11"/>
        <v>4.1135679055923475</v>
      </c>
      <c r="R33" s="198">
        <f t="shared" si="11"/>
        <v>3.5900000000000034</v>
      </c>
      <c r="S33" s="160">
        <v>2011</v>
      </c>
    </row>
    <row r="34" spans="1:19" s="143" customFormat="1" ht="12" customHeight="1">
      <c r="A34" s="160">
        <v>2012</v>
      </c>
      <c r="B34" s="197">
        <f t="shared" ref="B34:R34" si="12">B18/B17*100-100</f>
        <v>0.27898702360000982</v>
      </c>
      <c r="C34" s="197">
        <f t="shared" si="12"/>
        <v>1.0772569447999842</v>
      </c>
      <c r="D34" s="197">
        <f t="shared" si="12"/>
        <v>-0.289958552300007</v>
      </c>
      <c r="E34" s="197">
        <f t="shared" si="12"/>
        <v>0.50902519599999607</v>
      </c>
      <c r="F34" s="197">
        <f t="shared" si="12"/>
        <v>2.8666324192000019</v>
      </c>
      <c r="G34" s="197">
        <f t="shared" si="12"/>
        <v>-0.21520207730000607</v>
      </c>
      <c r="H34" s="197">
        <f t="shared" si="12"/>
        <v>-0.97030800910000892</v>
      </c>
      <c r="I34" s="197">
        <f t="shared" si="12"/>
        <v>-0.88974451079999994</v>
      </c>
      <c r="J34" s="197">
        <f t="shared" si="12"/>
        <v>0.41195647489999487</v>
      </c>
      <c r="K34" s="198">
        <f t="shared" si="12"/>
        <v>8.5008170599991217E-2</v>
      </c>
      <c r="L34" s="198">
        <f t="shared" si="12"/>
        <v>0.67789345319999939</v>
      </c>
      <c r="M34" s="198">
        <f t="shared" si="12"/>
        <v>-0.85337703049998481</v>
      </c>
      <c r="N34" s="198">
        <f t="shared" si="12"/>
        <v>0.80398138079999626</v>
      </c>
      <c r="O34" s="198">
        <f t="shared" si="12"/>
        <v>1.847376622800013</v>
      </c>
      <c r="P34" s="198">
        <f t="shared" si="12"/>
        <v>2.6902341111000112</v>
      </c>
      <c r="Q34" s="198">
        <f t="shared" si="12"/>
        <v>0.10530601079999258</v>
      </c>
      <c r="R34" s="198">
        <f t="shared" si="12"/>
        <v>0.37648421662322562</v>
      </c>
      <c r="S34" s="160">
        <v>2012</v>
      </c>
    </row>
    <row r="35" spans="1:19" s="143" customFormat="1" ht="12" customHeight="1">
      <c r="A35" s="160">
        <v>2013</v>
      </c>
      <c r="B35" s="197">
        <f t="shared" ref="B35:R35" si="13">B19/B18*100-100</f>
        <v>0.29669135520001078</v>
      </c>
      <c r="C35" s="197">
        <f t="shared" si="13"/>
        <v>0.84855995190000044</v>
      </c>
      <c r="D35" s="197">
        <f t="shared" si="13"/>
        <v>0.23783144220000452</v>
      </c>
      <c r="E35" s="197">
        <f t="shared" si="13"/>
        <v>-0.2364201477000023</v>
      </c>
      <c r="F35" s="197">
        <f t="shared" si="13"/>
        <v>-0.76957479799999362</v>
      </c>
      <c r="G35" s="197">
        <f t="shared" si="13"/>
        <v>0.18198639480000622</v>
      </c>
      <c r="H35" s="197">
        <f t="shared" si="13"/>
        <v>0.67409608469999682</v>
      </c>
      <c r="I35" s="197">
        <f t="shared" si="13"/>
        <v>-0.61186601320001444</v>
      </c>
      <c r="J35" s="197">
        <f t="shared" si="13"/>
        <v>0.37930084629999783</v>
      </c>
      <c r="K35" s="198">
        <f t="shared" si="13"/>
        <v>-0.60357975530000374</v>
      </c>
      <c r="L35" s="198">
        <f t="shared" si="13"/>
        <v>-0.40217509359999326</v>
      </c>
      <c r="M35" s="198">
        <f t="shared" si="13"/>
        <v>-1.5709768125000068</v>
      </c>
      <c r="N35" s="198">
        <f t="shared" si="13"/>
        <v>0.5703992975000034</v>
      </c>
      <c r="O35" s="198">
        <f t="shared" si="13"/>
        <v>-0.76205845469999645</v>
      </c>
      <c r="P35" s="198">
        <f t="shared" si="13"/>
        <v>-0.31978453700000387</v>
      </c>
      <c r="Q35" s="198">
        <f t="shared" si="13"/>
        <v>-0.4000054987999988</v>
      </c>
      <c r="R35" s="198">
        <f t="shared" si="13"/>
        <v>0.10578957491824781</v>
      </c>
      <c r="S35" s="160">
        <v>2013</v>
      </c>
    </row>
    <row r="36" spans="1:19" s="143" customFormat="1" ht="12" customHeight="1">
      <c r="A36" s="160">
        <v>2014</v>
      </c>
      <c r="B36" s="197">
        <f t="shared" ref="B36:R36" si="14">B20/B19*100-100</f>
        <v>2.3799546847999835</v>
      </c>
      <c r="C36" s="197">
        <f t="shared" si="14"/>
        <v>1.7928303901999953</v>
      </c>
      <c r="D36" s="197">
        <f t="shared" si="14"/>
        <v>2.1857346042999808</v>
      </c>
      <c r="E36" s="197">
        <f t="shared" si="14"/>
        <v>0.94173560989997895</v>
      </c>
      <c r="F36" s="197">
        <f t="shared" si="14"/>
        <v>0.66197646150001788</v>
      </c>
      <c r="G36" s="197">
        <f t="shared" si="14"/>
        <v>1.6353997659000186</v>
      </c>
      <c r="H36" s="197">
        <f t="shared" si="14"/>
        <v>1.4256252003000043</v>
      </c>
      <c r="I36" s="197">
        <f t="shared" si="14"/>
        <v>1.561127176200003</v>
      </c>
      <c r="J36" s="197">
        <f t="shared" si="14"/>
        <v>1.256862004700011</v>
      </c>
      <c r="K36" s="198">
        <f t="shared" si="14"/>
        <v>1.3018092082999857</v>
      </c>
      <c r="L36" s="198">
        <f t="shared" si="14"/>
        <v>1.1316699146000104</v>
      </c>
      <c r="M36" s="198">
        <f t="shared" si="14"/>
        <v>1.2679656483000059</v>
      </c>
      <c r="N36" s="198">
        <f t="shared" si="14"/>
        <v>1.9361857862000136</v>
      </c>
      <c r="O36" s="198">
        <f t="shared" si="14"/>
        <v>0.37879714550000188</v>
      </c>
      <c r="P36" s="198">
        <f t="shared" si="14"/>
        <v>1.6648970321000007</v>
      </c>
      <c r="Q36" s="198">
        <f t="shared" si="14"/>
        <v>1.5983041614999962</v>
      </c>
      <c r="R36" s="198">
        <f t="shared" si="14"/>
        <v>1.6043808242866646</v>
      </c>
      <c r="S36" s="160">
        <v>2014</v>
      </c>
    </row>
  </sheetData>
  <mergeCells count="6">
    <mergeCell ref="A1:J1"/>
    <mergeCell ref="K1:S1"/>
    <mergeCell ref="K5:R5"/>
    <mergeCell ref="K22:R22"/>
    <mergeCell ref="B5:J5"/>
    <mergeCell ref="B22:J22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26" display="13  Bruttoinlandsprodukt (preisbereinigt, verkettet) in Deutschland 1991 bis 2012 nach Länder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10" max="7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23" customWidth="1"/>
    <col min="2" max="2" width="25.6640625" style="7" customWidth="1"/>
    <col min="3" max="3" width="15.6640625" style="7" customWidth="1"/>
    <col min="4" max="4" width="1.6640625" style="7" customWidth="1"/>
    <col min="5" max="5" width="25.6640625" style="7" customWidth="1"/>
    <col min="6" max="16384" width="11.44140625" style="7"/>
  </cols>
  <sheetData>
    <row r="3" spans="2:2">
      <c r="B3" s="23"/>
    </row>
    <row r="4" spans="2:2">
      <c r="B4" s="23"/>
    </row>
    <row r="5" spans="2:2">
      <c r="B5" s="23"/>
    </row>
    <row r="6" spans="2:2">
      <c r="B6" s="23"/>
    </row>
    <row r="7" spans="2:2">
      <c r="B7" s="23"/>
    </row>
    <row r="8" spans="2:2">
      <c r="B8" s="23"/>
    </row>
    <row r="9" spans="2:2">
      <c r="B9" s="23"/>
    </row>
    <row r="10" spans="2:2">
      <c r="B10" s="23"/>
    </row>
    <row r="11" spans="2:2">
      <c r="B11" s="23"/>
    </row>
    <row r="12" spans="2:2">
      <c r="B12" s="23"/>
    </row>
    <row r="13" spans="2:2">
      <c r="B13" s="23"/>
    </row>
    <row r="14" spans="2:2">
      <c r="B14" s="23"/>
    </row>
    <row r="15" spans="2:2">
      <c r="B15" s="23"/>
    </row>
    <row r="16" spans="2:2">
      <c r="B16" s="23"/>
    </row>
    <row r="17" spans="1:2">
      <c r="A17" s="7"/>
      <c r="B17" s="23"/>
    </row>
    <row r="18" spans="1:2">
      <c r="A18" s="7"/>
      <c r="B18" s="23"/>
    </row>
    <row r="19" spans="1:2">
      <c r="A19" s="7"/>
      <c r="B19" s="23"/>
    </row>
    <row r="20" spans="1:2">
      <c r="A20" s="7"/>
      <c r="B20" s="23"/>
    </row>
    <row r="21" spans="1:2">
      <c r="A21" s="7"/>
      <c r="B21" s="23"/>
    </row>
    <row r="22" spans="1:2">
      <c r="A22" s="7"/>
      <c r="B22" s="23"/>
    </row>
    <row r="23" spans="1:2">
      <c r="A23" s="7"/>
      <c r="B23" s="23"/>
    </row>
    <row r="24" spans="1:2">
      <c r="A24" s="7"/>
      <c r="B24" s="23"/>
    </row>
    <row r="25" spans="1:2">
      <c r="B25" s="24"/>
    </row>
    <row r="26" spans="1:2">
      <c r="B26" s="24"/>
    </row>
    <row r="27" spans="1:2">
      <c r="B27" s="24"/>
    </row>
    <row r="28" spans="1:2">
      <c r="B28" s="24"/>
    </row>
    <row r="29" spans="1:2">
      <c r="B29" s="24"/>
    </row>
    <row r="30" spans="1:2">
      <c r="B30" s="23"/>
    </row>
    <row r="31" spans="1:2">
      <c r="A31" s="25" t="s">
        <v>37</v>
      </c>
      <c r="B31" s="23"/>
    </row>
    <row r="33" spans="1:5" ht="11.1" customHeight="1">
      <c r="A33" s="7"/>
      <c r="B33" s="25" t="s">
        <v>41</v>
      </c>
    </row>
    <row r="34" spans="1:5" ht="11.1" customHeight="1">
      <c r="A34" s="7"/>
      <c r="B34" s="26" t="s">
        <v>316</v>
      </c>
    </row>
    <row r="35" spans="1:5" ht="11.1" customHeight="1">
      <c r="A35" s="7"/>
    </row>
    <row r="36" spans="1:5" ht="11.1" customHeight="1">
      <c r="A36" s="7"/>
      <c r="B36" s="26" t="s">
        <v>87</v>
      </c>
    </row>
    <row r="37" spans="1:5" ht="11.1" customHeight="1">
      <c r="A37" s="7"/>
      <c r="B37" s="26" t="s">
        <v>355</v>
      </c>
    </row>
    <row r="38" spans="1:5" ht="11.1" customHeight="1">
      <c r="A38" s="7"/>
      <c r="B38" s="10"/>
    </row>
    <row r="39" spans="1:5" ht="11.1" customHeight="1">
      <c r="A39" s="7"/>
      <c r="B39" s="27"/>
    </row>
    <row r="40" spans="1:5" ht="11.1" customHeight="1">
      <c r="A40" s="7"/>
      <c r="B40" s="10"/>
    </row>
    <row r="41" spans="1:5" ht="11.1" customHeight="1">
      <c r="A41" s="7"/>
      <c r="B41" s="10"/>
    </row>
    <row r="42" spans="1:5" ht="11.1" customHeight="1">
      <c r="A42" s="7"/>
      <c r="B42" s="26"/>
    </row>
    <row r="43" spans="1:5" ht="80.400000000000006" customHeight="1">
      <c r="A43" s="7"/>
    </row>
    <row r="44" spans="1:5" ht="10.95" customHeight="1">
      <c r="A44" s="28" t="s">
        <v>80</v>
      </c>
      <c r="B44" s="29"/>
      <c r="C44" s="29"/>
      <c r="D44" s="30" t="s">
        <v>42</v>
      </c>
      <c r="E44" s="31"/>
    </row>
    <row r="45" spans="1:5" ht="10.95" customHeight="1">
      <c r="A45" s="29"/>
      <c r="B45" s="29"/>
      <c r="C45" s="29"/>
      <c r="D45" s="31"/>
      <c r="E45" s="31"/>
    </row>
    <row r="46" spans="1:5" ht="10.95" customHeight="1">
      <c r="A46" s="29"/>
      <c r="B46" s="32" t="s">
        <v>56</v>
      </c>
      <c r="C46" s="29"/>
      <c r="D46" s="31">
        <v>0</v>
      </c>
      <c r="E46" s="31" t="s">
        <v>81</v>
      </c>
    </row>
    <row r="47" spans="1:5" ht="10.95" customHeight="1">
      <c r="A47" s="29"/>
      <c r="B47" s="29" t="s">
        <v>82</v>
      </c>
      <c r="C47" s="29"/>
      <c r="D47" s="33"/>
      <c r="E47" s="31" t="s">
        <v>83</v>
      </c>
    </row>
    <row r="48" spans="1:5" ht="10.95" customHeight="1">
      <c r="A48" s="29"/>
      <c r="B48" s="29" t="s">
        <v>38</v>
      </c>
      <c r="C48" s="29"/>
      <c r="D48" s="33"/>
      <c r="E48" s="31" t="s">
        <v>57</v>
      </c>
    </row>
    <row r="49" spans="1:5" ht="10.95" customHeight="1">
      <c r="A49" s="29"/>
      <c r="B49" s="29" t="s">
        <v>39</v>
      </c>
      <c r="C49" s="29"/>
      <c r="D49" s="31" t="s">
        <v>58</v>
      </c>
      <c r="E49" s="31" t="s">
        <v>43</v>
      </c>
    </row>
    <row r="50" spans="1:5" ht="10.95" customHeight="1">
      <c r="A50" s="29"/>
      <c r="B50" s="29" t="s">
        <v>40</v>
      </c>
      <c r="C50" s="29"/>
      <c r="D50" s="31" t="s">
        <v>59</v>
      </c>
      <c r="E50" s="31" t="s">
        <v>47</v>
      </c>
    </row>
    <row r="51" spans="1:5" ht="10.95" customHeight="1">
      <c r="A51" s="29"/>
      <c r="B51" s="32"/>
      <c r="C51" s="34"/>
      <c r="D51" s="31" t="s">
        <v>60</v>
      </c>
      <c r="E51" s="31" t="s">
        <v>44</v>
      </c>
    </row>
    <row r="52" spans="1:5" ht="10.95" customHeight="1">
      <c r="A52" s="29"/>
      <c r="B52" s="29" t="s">
        <v>84</v>
      </c>
      <c r="C52" s="34"/>
      <c r="D52" s="31" t="s">
        <v>61</v>
      </c>
      <c r="E52" s="31" t="s">
        <v>45</v>
      </c>
    </row>
    <row r="53" spans="1:5" ht="10.95" customHeight="1">
      <c r="A53" s="29"/>
      <c r="B53" s="29" t="s">
        <v>85</v>
      </c>
      <c r="C53" s="34"/>
      <c r="D53" s="31" t="s">
        <v>62</v>
      </c>
      <c r="E53" s="31" t="s">
        <v>63</v>
      </c>
    </row>
    <row r="54" spans="1:5" ht="10.95" customHeight="1">
      <c r="A54" s="34"/>
      <c r="B54" s="35"/>
      <c r="C54" s="34"/>
      <c r="D54" s="33"/>
      <c r="E54" s="31" t="s">
        <v>77</v>
      </c>
    </row>
    <row r="55" spans="1:5" ht="10.95" customHeight="1">
      <c r="A55" s="29" t="s">
        <v>312</v>
      </c>
      <c r="B55" s="32" t="s">
        <v>86</v>
      </c>
      <c r="C55" s="34"/>
      <c r="D55" s="31" t="s">
        <v>64</v>
      </c>
      <c r="E55" s="31" t="s">
        <v>65</v>
      </c>
    </row>
    <row r="56" spans="1:5" ht="10.95" customHeight="1">
      <c r="A56" s="29"/>
      <c r="B56" s="36" t="s">
        <v>319</v>
      </c>
      <c r="C56" s="34"/>
      <c r="D56" s="31" t="s">
        <v>66</v>
      </c>
      <c r="E56" s="31" t="s">
        <v>46</v>
      </c>
    </row>
    <row r="57" spans="1:5" ht="10.95" customHeight="1">
      <c r="A57" s="7"/>
      <c r="B57" s="35" t="s">
        <v>313</v>
      </c>
      <c r="C57" s="34"/>
      <c r="D57" s="31" t="s">
        <v>67</v>
      </c>
      <c r="E57" s="31" t="s">
        <v>48</v>
      </c>
    </row>
    <row r="58" spans="1:5" ht="10.95" customHeight="1">
      <c r="A58" s="34"/>
      <c r="B58" s="35" t="s">
        <v>314</v>
      </c>
      <c r="C58" s="34"/>
      <c r="D58" s="31" t="s">
        <v>68</v>
      </c>
      <c r="E58" s="31" t="s">
        <v>49</v>
      </c>
    </row>
    <row r="59" spans="1:5" ht="10.95" customHeight="1">
      <c r="A59" s="34"/>
      <c r="C59" s="34"/>
    </row>
    <row r="60" spans="1:5" ht="10.95" customHeight="1">
      <c r="A60" s="34"/>
      <c r="C60" s="34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2"/>
  <sheetViews>
    <sheetView zoomScaleNormal="100" zoomScaleSheetLayoutView="12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59" customWidth="1"/>
    <col min="2" max="10" width="9.44140625" style="142" customWidth="1"/>
    <col min="11" max="18" width="10.44140625" style="142" customWidth="1"/>
    <col min="19" max="19" width="6.33203125" style="142" customWidth="1"/>
    <col min="20" max="16384" width="11.5546875" style="142"/>
  </cols>
  <sheetData>
    <row r="1" spans="1:21" ht="24" customHeight="1">
      <c r="A1" s="248" t="s">
        <v>339</v>
      </c>
      <c r="B1" s="215"/>
      <c r="C1" s="215"/>
      <c r="D1" s="215"/>
      <c r="E1" s="215"/>
      <c r="F1" s="215"/>
      <c r="G1" s="215"/>
      <c r="H1" s="215"/>
      <c r="I1" s="215"/>
      <c r="J1" s="215"/>
      <c r="K1" s="270" t="s">
        <v>339</v>
      </c>
      <c r="L1" s="267"/>
      <c r="M1" s="267"/>
      <c r="N1" s="267"/>
      <c r="O1" s="267"/>
      <c r="P1" s="267"/>
      <c r="Q1" s="267"/>
      <c r="R1" s="267"/>
      <c r="S1" s="267"/>
    </row>
    <row r="2" spans="1:21" ht="12" customHeight="1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1"/>
    </row>
    <row r="3" spans="1:21" ht="24" customHeight="1">
      <c r="A3" s="172" t="s">
        <v>0</v>
      </c>
      <c r="B3" s="157" t="s">
        <v>16</v>
      </c>
      <c r="C3" s="173" t="s">
        <v>17</v>
      </c>
      <c r="D3" s="173" t="s">
        <v>18</v>
      </c>
      <c r="E3" s="157" t="s">
        <v>19</v>
      </c>
      <c r="F3" s="173" t="s">
        <v>20</v>
      </c>
      <c r="G3" s="173" t="s">
        <v>21</v>
      </c>
      <c r="H3" s="173" t="s">
        <v>22</v>
      </c>
      <c r="I3" s="157" t="s">
        <v>23</v>
      </c>
      <c r="J3" s="158" t="s">
        <v>24</v>
      </c>
      <c r="K3" s="174" t="s">
        <v>25</v>
      </c>
      <c r="L3" s="157" t="s">
        <v>26</v>
      </c>
      <c r="M3" s="173" t="s">
        <v>27</v>
      </c>
      <c r="N3" s="157" t="s">
        <v>28</v>
      </c>
      <c r="O3" s="157" t="s">
        <v>29</v>
      </c>
      <c r="P3" s="157" t="s">
        <v>30</v>
      </c>
      <c r="Q3" s="173" t="s">
        <v>31</v>
      </c>
      <c r="R3" s="157" t="s">
        <v>32</v>
      </c>
      <c r="S3" s="175" t="s">
        <v>0</v>
      </c>
    </row>
    <row r="4" spans="1:21" ht="10.8" customHeight="1">
      <c r="A4" s="176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85"/>
    </row>
    <row r="5" spans="1:21" ht="10.8" customHeight="1">
      <c r="A5" s="155"/>
      <c r="B5" s="269" t="s">
        <v>125</v>
      </c>
      <c r="C5" s="269"/>
      <c r="D5" s="269"/>
      <c r="E5" s="269"/>
      <c r="F5" s="269"/>
      <c r="G5" s="269"/>
      <c r="H5" s="269"/>
      <c r="I5" s="269"/>
      <c r="J5" s="269"/>
      <c r="K5" s="269" t="s">
        <v>125</v>
      </c>
      <c r="L5" s="269"/>
      <c r="M5" s="269"/>
      <c r="N5" s="269"/>
      <c r="O5" s="269"/>
      <c r="P5" s="269"/>
      <c r="Q5" s="269"/>
      <c r="R5" s="269"/>
      <c r="S5" s="160"/>
    </row>
    <row r="6" spans="1:21" ht="10.8" customHeight="1">
      <c r="B6" s="246" t="s">
        <v>10</v>
      </c>
      <c r="C6" s="246"/>
      <c r="D6" s="246"/>
      <c r="E6" s="246"/>
      <c r="F6" s="246"/>
      <c r="G6" s="246"/>
      <c r="H6" s="246"/>
      <c r="I6" s="246"/>
      <c r="J6" s="246"/>
      <c r="K6" s="246" t="s">
        <v>10</v>
      </c>
      <c r="L6" s="246"/>
      <c r="M6" s="246"/>
      <c r="N6" s="246"/>
      <c r="O6" s="246"/>
      <c r="P6" s="246"/>
      <c r="Q6" s="246"/>
      <c r="R6" s="246"/>
      <c r="S6" s="182"/>
    </row>
    <row r="7" spans="1:21" ht="10.8" customHeight="1">
      <c r="A7" s="160">
        <v>2000</v>
      </c>
      <c r="B7" s="163">
        <v>56126</v>
      </c>
      <c r="C7" s="163">
        <v>55526</v>
      </c>
      <c r="D7" s="163">
        <v>52658</v>
      </c>
      <c r="E7" s="163">
        <v>40989</v>
      </c>
      <c r="F7" s="163">
        <v>56681</v>
      </c>
      <c r="G7" s="163">
        <v>74132</v>
      </c>
      <c r="H7" s="163">
        <v>62317</v>
      </c>
      <c r="I7" s="163">
        <v>38460</v>
      </c>
      <c r="J7" s="163">
        <v>51427</v>
      </c>
      <c r="K7" s="163">
        <v>54334</v>
      </c>
      <c r="L7" s="163">
        <v>52171</v>
      </c>
      <c r="M7" s="163">
        <v>49154</v>
      </c>
      <c r="N7" s="163">
        <v>37827</v>
      </c>
      <c r="O7" s="163">
        <v>39721</v>
      </c>
      <c r="P7" s="163">
        <v>50118</v>
      </c>
      <c r="Q7" s="163">
        <v>36759</v>
      </c>
      <c r="R7" s="163">
        <v>52947</v>
      </c>
      <c r="S7" s="160">
        <v>2000</v>
      </c>
      <c r="T7" s="144"/>
      <c r="U7" s="144"/>
    </row>
    <row r="8" spans="1:21" ht="10.8" customHeight="1">
      <c r="A8" s="160">
        <v>2001</v>
      </c>
      <c r="B8" s="163">
        <v>58163</v>
      </c>
      <c r="C8" s="163">
        <v>57344</v>
      </c>
      <c r="D8" s="163">
        <v>53813</v>
      </c>
      <c r="E8" s="163">
        <v>43028</v>
      </c>
      <c r="F8" s="163">
        <v>58512</v>
      </c>
      <c r="G8" s="163">
        <v>77863</v>
      </c>
      <c r="H8" s="163">
        <v>64374</v>
      </c>
      <c r="I8" s="163">
        <v>39978</v>
      </c>
      <c r="J8" s="163">
        <v>52573</v>
      </c>
      <c r="K8" s="163">
        <v>55820</v>
      </c>
      <c r="L8" s="163">
        <v>52297</v>
      </c>
      <c r="M8" s="163">
        <v>50458</v>
      </c>
      <c r="N8" s="163">
        <v>39925</v>
      </c>
      <c r="O8" s="163">
        <v>41397</v>
      </c>
      <c r="P8" s="163">
        <v>51575</v>
      </c>
      <c r="Q8" s="163">
        <v>38472</v>
      </c>
      <c r="R8" s="163">
        <v>54681</v>
      </c>
      <c r="S8" s="160">
        <v>2001</v>
      </c>
      <c r="T8" s="144"/>
      <c r="U8" s="144"/>
    </row>
    <row r="9" spans="1:21" ht="10.8" customHeight="1">
      <c r="A9" s="160">
        <v>2002</v>
      </c>
      <c r="B9" s="163">
        <v>58544</v>
      </c>
      <c r="C9" s="163">
        <v>58896</v>
      </c>
      <c r="D9" s="163">
        <v>54825</v>
      </c>
      <c r="E9" s="163">
        <v>44445</v>
      </c>
      <c r="F9" s="163">
        <v>60256</v>
      </c>
      <c r="G9" s="163">
        <v>79816</v>
      </c>
      <c r="H9" s="163">
        <v>64927</v>
      </c>
      <c r="I9" s="163">
        <v>40856</v>
      </c>
      <c r="J9" s="163">
        <v>52202</v>
      </c>
      <c r="K9" s="163">
        <v>57037</v>
      </c>
      <c r="L9" s="163">
        <v>53198</v>
      </c>
      <c r="M9" s="163">
        <v>50659</v>
      </c>
      <c r="N9" s="163">
        <v>41845</v>
      </c>
      <c r="O9" s="163">
        <v>43586</v>
      </c>
      <c r="P9" s="163">
        <v>51380</v>
      </c>
      <c r="Q9" s="163">
        <v>39885</v>
      </c>
      <c r="R9" s="163">
        <v>55672</v>
      </c>
      <c r="S9" s="160">
        <v>2002</v>
      </c>
      <c r="T9" s="144"/>
      <c r="U9" s="144"/>
    </row>
    <row r="10" spans="1:21" ht="10.8" customHeight="1">
      <c r="A10" s="160">
        <v>2003</v>
      </c>
      <c r="B10" s="163">
        <v>59635</v>
      </c>
      <c r="C10" s="163">
        <v>59118</v>
      </c>
      <c r="D10" s="163">
        <v>55122</v>
      </c>
      <c r="E10" s="163">
        <v>45477</v>
      </c>
      <c r="F10" s="163">
        <v>62280</v>
      </c>
      <c r="G10" s="163">
        <v>81040</v>
      </c>
      <c r="H10" s="163">
        <v>67489</v>
      </c>
      <c r="I10" s="163">
        <v>41937</v>
      </c>
      <c r="J10" s="163">
        <v>52705</v>
      </c>
      <c r="K10" s="163">
        <v>57635</v>
      </c>
      <c r="L10" s="163">
        <v>53965</v>
      </c>
      <c r="M10" s="163">
        <v>51409</v>
      </c>
      <c r="N10" s="163">
        <v>42911</v>
      </c>
      <c r="O10" s="163">
        <v>44402</v>
      </c>
      <c r="P10" s="163">
        <v>52814</v>
      </c>
      <c r="Q10" s="163">
        <v>41611</v>
      </c>
      <c r="R10" s="163">
        <v>56557</v>
      </c>
      <c r="S10" s="160">
        <v>2003</v>
      </c>
      <c r="T10" s="144"/>
      <c r="U10" s="144"/>
    </row>
    <row r="11" spans="1:21" ht="10.8" customHeight="1">
      <c r="A11" s="160">
        <v>2004</v>
      </c>
      <c r="B11" s="163">
        <v>60194</v>
      </c>
      <c r="C11" s="163">
        <v>61027</v>
      </c>
      <c r="D11" s="163">
        <v>54773</v>
      </c>
      <c r="E11" s="163">
        <v>46539</v>
      </c>
      <c r="F11" s="163">
        <v>62601</v>
      </c>
      <c r="G11" s="163">
        <v>82582</v>
      </c>
      <c r="H11" s="163">
        <v>68215</v>
      </c>
      <c r="I11" s="163">
        <v>42707</v>
      </c>
      <c r="J11" s="163">
        <v>53767</v>
      </c>
      <c r="K11" s="163">
        <v>58870</v>
      </c>
      <c r="L11" s="163">
        <v>55094</v>
      </c>
      <c r="M11" s="163">
        <v>53230</v>
      </c>
      <c r="N11" s="163">
        <v>44017</v>
      </c>
      <c r="O11" s="163">
        <v>45309</v>
      </c>
      <c r="P11" s="163">
        <v>53962</v>
      </c>
      <c r="Q11" s="163">
        <v>42266</v>
      </c>
      <c r="R11" s="163">
        <v>57645</v>
      </c>
      <c r="S11" s="160">
        <v>2004</v>
      </c>
      <c r="T11" s="144"/>
      <c r="U11" s="144"/>
    </row>
    <row r="12" spans="1:21" ht="10.8" customHeight="1">
      <c r="A12" s="160">
        <v>2005</v>
      </c>
      <c r="B12" s="163">
        <v>60706</v>
      </c>
      <c r="C12" s="163">
        <v>61741</v>
      </c>
      <c r="D12" s="163">
        <v>55848</v>
      </c>
      <c r="E12" s="163">
        <v>47605</v>
      </c>
      <c r="F12" s="163">
        <v>63793</v>
      </c>
      <c r="G12" s="163">
        <v>83690</v>
      </c>
      <c r="H12" s="163">
        <v>68863</v>
      </c>
      <c r="I12" s="163">
        <v>43012</v>
      </c>
      <c r="J12" s="163">
        <v>55124</v>
      </c>
      <c r="K12" s="163">
        <v>59734</v>
      </c>
      <c r="L12" s="163">
        <v>55296</v>
      </c>
      <c r="M12" s="163">
        <v>55642</v>
      </c>
      <c r="N12" s="163">
        <v>44330</v>
      </c>
      <c r="O12" s="163">
        <v>45933</v>
      </c>
      <c r="P12" s="163">
        <v>54430</v>
      </c>
      <c r="Q12" s="163">
        <v>42655</v>
      </c>
      <c r="R12" s="163">
        <v>58430</v>
      </c>
      <c r="S12" s="160">
        <v>2005</v>
      </c>
      <c r="T12" s="144"/>
      <c r="U12" s="144"/>
    </row>
    <row r="13" spans="1:21" ht="10.8" customHeight="1">
      <c r="A13" s="160">
        <v>2006</v>
      </c>
      <c r="B13" s="163">
        <v>63987</v>
      </c>
      <c r="C13" s="163">
        <v>63602</v>
      </c>
      <c r="D13" s="163">
        <v>56968</v>
      </c>
      <c r="E13" s="163">
        <v>49367</v>
      </c>
      <c r="F13" s="163">
        <v>65885</v>
      </c>
      <c r="G13" s="163">
        <v>83957</v>
      </c>
      <c r="H13" s="163">
        <v>70722</v>
      </c>
      <c r="I13" s="163">
        <v>43689</v>
      </c>
      <c r="J13" s="163">
        <v>57157</v>
      </c>
      <c r="K13" s="163">
        <v>61411</v>
      </c>
      <c r="L13" s="163">
        <v>56923</v>
      </c>
      <c r="M13" s="163">
        <v>57977</v>
      </c>
      <c r="N13" s="163">
        <v>45933</v>
      </c>
      <c r="O13" s="163">
        <v>47405</v>
      </c>
      <c r="P13" s="163">
        <v>55644</v>
      </c>
      <c r="Q13" s="163">
        <v>43971</v>
      </c>
      <c r="R13" s="163">
        <v>60305</v>
      </c>
      <c r="S13" s="160">
        <v>2006</v>
      </c>
      <c r="T13" s="144"/>
      <c r="U13" s="144"/>
    </row>
    <row r="14" spans="1:21" ht="10.8" customHeight="1">
      <c r="A14" s="160">
        <v>2007</v>
      </c>
      <c r="B14" s="163">
        <v>66448</v>
      </c>
      <c r="C14" s="163">
        <v>65508</v>
      </c>
      <c r="D14" s="163">
        <v>58460</v>
      </c>
      <c r="E14" s="163">
        <v>50471</v>
      </c>
      <c r="F14" s="163">
        <v>67278</v>
      </c>
      <c r="G14" s="163">
        <v>84974</v>
      </c>
      <c r="H14" s="163">
        <v>72599</v>
      </c>
      <c r="I14" s="163">
        <v>45285</v>
      </c>
      <c r="J14" s="163">
        <v>58617</v>
      </c>
      <c r="K14" s="163">
        <v>64152</v>
      </c>
      <c r="L14" s="163">
        <v>58282</v>
      </c>
      <c r="M14" s="163">
        <v>60617</v>
      </c>
      <c r="N14" s="163">
        <v>47368</v>
      </c>
      <c r="O14" s="163">
        <v>48915</v>
      </c>
      <c r="P14" s="163">
        <v>56212</v>
      </c>
      <c r="Q14" s="163">
        <v>45194</v>
      </c>
      <c r="R14" s="163">
        <v>62247</v>
      </c>
      <c r="S14" s="160">
        <v>2007</v>
      </c>
      <c r="T14" s="144"/>
      <c r="U14" s="144"/>
    </row>
    <row r="15" spans="1:21" ht="10.8" customHeight="1">
      <c r="A15" s="160">
        <v>2008</v>
      </c>
      <c r="B15" s="163">
        <v>66163</v>
      </c>
      <c r="C15" s="163">
        <v>64999</v>
      </c>
      <c r="D15" s="163">
        <v>60175</v>
      </c>
      <c r="E15" s="163">
        <v>51539</v>
      </c>
      <c r="F15" s="163">
        <v>67891</v>
      </c>
      <c r="G15" s="163">
        <v>85765</v>
      </c>
      <c r="H15" s="163">
        <v>72781</v>
      </c>
      <c r="I15" s="163">
        <v>46230</v>
      </c>
      <c r="J15" s="163">
        <v>59437</v>
      </c>
      <c r="K15" s="163">
        <v>64917</v>
      </c>
      <c r="L15" s="163">
        <v>58402</v>
      </c>
      <c r="M15" s="163">
        <v>61113</v>
      </c>
      <c r="N15" s="163">
        <v>47639</v>
      </c>
      <c r="O15" s="163">
        <v>49307</v>
      </c>
      <c r="P15" s="163">
        <v>57332</v>
      </c>
      <c r="Q15" s="163">
        <v>45400</v>
      </c>
      <c r="R15" s="163">
        <v>62611</v>
      </c>
      <c r="S15" s="160">
        <v>2008</v>
      </c>
      <c r="T15" s="144"/>
      <c r="U15" s="144"/>
    </row>
    <row r="16" spans="1:21" ht="10.8" customHeight="1">
      <c r="A16" s="160">
        <v>2009</v>
      </c>
      <c r="B16" s="163">
        <v>62088</v>
      </c>
      <c r="C16" s="163">
        <v>63279</v>
      </c>
      <c r="D16" s="163">
        <v>59229</v>
      </c>
      <c r="E16" s="163">
        <v>49801</v>
      </c>
      <c r="F16" s="163">
        <v>62507</v>
      </c>
      <c r="G16" s="163">
        <v>81289</v>
      </c>
      <c r="H16" s="163">
        <v>69019</v>
      </c>
      <c r="I16" s="163">
        <v>45444</v>
      </c>
      <c r="J16" s="163">
        <v>56411</v>
      </c>
      <c r="K16" s="163">
        <v>62583</v>
      </c>
      <c r="L16" s="163">
        <v>56941</v>
      </c>
      <c r="M16" s="163">
        <v>55610</v>
      </c>
      <c r="N16" s="163">
        <v>46418</v>
      </c>
      <c r="O16" s="163">
        <v>47339</v>
      </c>
      <c r="P16" s="163">
        <v>55496</v>
      </c>
      <c r="Q16" s="163">
        <v>43844</v>
      </c>
      <c r="R16" s="163">
        <v>60077</v>
      </c>
      <c r="S16" s="160">
        <v>2009</v>
      </c>
      <c r="T16" s="144"/>
      <c r="U16" s="144"/>
    </row>
    <row r="17" spans="1:21" ht="10.8" customHeight="1">
      <c r="A17" s="160">
        <v>2010</v>
      </c>
      <c r="B17" s="163">
        <v>67186</v>
      </c>
      <c r="C17" s="163">
        <v>66281</v>
      </c>
      <c r="D17" s="163">
        <v>61029</v>
      </c>
      <c r="E17" s="163">
        <v>51805</v>
      </c>
      <c r="F17" s="163">
        <v>66562</v>
      </c>
      <c r="G17" s="163">
        <v>83621</v>
      </c>
      <c r="H17" s="163">
        <v>71414</v>
      </c>
      <c r="I17" s="163">
        <v>46907</v>
      </c>
      <c r="J17" s="163">
        <v>59568</v>
      </c>
      <c r="K17" s="163">
        <v>64315</v>
      </c>
      <c r="L17" s="163">
        <v>59965</v>
      </c>
      <c r="M17" s="163">
        <v>58544</v>
      </c>
      <c r="N17" s="163">
        <v>48078</v>
      </c>
      <c r="O17" s="163">
        <v>50002</v>
      </c>
      <c r="P17" s="163">
        <v>56674</v>
      </c>
      <c r="Q17" s="163">
        <v>46096</v>
      </c>
      <c r="R17" s="163">
        <v>62804</v>
      </c>
      <c r="S17" s="160">
        <v>2010</v>
      </c>
      <c r="T17" s="144"/>
      <c r="U17" s="144"/>
    </row>
    <row r="18" spans="1:21" ht="10.8" customHeight="1">
      <c r="A18" s="160">
        <v>2011</v>
      </c>
      <c r="B18" s="163">
        <v>69855</v>
      </c>
      <c r="C18" s="163">
        <v>69290</v>
      </c>
      <c r="D18" s="163">
        <v>63326</v>
      </c>
      <c r="E18" s="163">
        <v>53286</v>
      </c>
      <c r="F18" s="163">
        <v>67995</v>
      </c>
      <c r="G18" s="163">
        <v>83533</v>
      </c>
      <c r="H18" s="163">
        <v>72965</v>
      </c>
      <c r="I18" s="163">
        <v>49143</v>
      </c>
      <c r="J18" s="163">
        <v>61923</v>
      </c>
      <c r="K18" s="163">
        <v>65975</v>
      </c>
      <c r="L18" s="163">
        <v>62065</v>
      </c>
      <c r="M18" s="163">
        <v>61267</v>
      </c>
      <c r="N18" s="163">
        <v>50088</v>
      </c>
      <c r="O18" s="163">
        <v>50732</v>
      </c>
      <c r="P18" s="163">
        <v>57985</v>
      </c>
      <c r="Q18" s="163">
        <v>48364</v>
      </c>
      <c r="R18" s="163">
        <v>64929</v>
      </c>
      <c r="S18" s="160">
        <v>2011</v>
      </c>
      <c r="T18" s="144"/>
      <c r="U18" s="144"/>
    </row>
    <row r="19" spans="1:21" ht="10.8" customHeight="1">
      <c r="A19" s="160">
        <v>2012</v>
      </c>
      <c r="B19" s="163">
        <v>70106</v>
      </c>
      <c r="C19" s="163">
        <v>69953</v>
      </c>
      <c r="D19" s="163">
        <v>62728</v>
      </c>
      <c r="E19" s="163">
        <v>54252</v>
      </c>
      <c r="F19" s="163">
        <v>69977</v>
      </c>
      <c r="G19" s="163">
        <v>83582</v>
      </c>
      <c r="H19" s="163">
        <v>72584</v>
      </c>
      <c r="I19" s="163">
        <v>49868</v>
      </c>
      <c r="J19" s="163">
        <v>62330</v>
      </c>
      <c r="K19" s="163">
        <v>66300</v>
      </c>
      <c r="L19" s="163">
        <v>62919</v>
      </c>
      <c r="M19" s="163">
        <v>61945</v>
      </c>
      <c r="N19" s="163">
        <v>50751</v>
      </c>
      <c r="O19" s="163">
        <v>52731</v>
      </c>
      <c r="P19" s="163">
        <v>59963</v>
      </c>
      <c r="Q19" s="163">
        <v>49048</v>
      </c>
      <c r="R19" s="163">
        <v>65422</v>
      </c>
      <c r="S19" s="160">
        <v>2012</v>
      </c>
      <c r="T19" s="144"/>
      <c r="U19" s="144"/>
    </row>
    <row r="20" spans="1:21" ht="10.8" customHeight="1">
      <c r="A20" s="160">
        <v>2013</v>
      </c>
      <c r="B20" s="163">
        <v>70784</v>
      </c>
      <c r="C20" s="163">
        <v>71209</v>
      </c>
      <c r="D20" s="163">
        <v>63331</v>
      </c>
      <c r="E20" s="163">
        <v>55776</v>
      </c>
      <c r="F20" s="163">
        <v>70630</v>
      </c>
      <c r="G20" s="163">
        <v>84309</v>
      </c>
      <c r="H20" s="163">
        <v>74160</v>
      </c>
      <c r="I20" s="163">
        <v>51127</v>
      </c>
      <c r="J20" s="163">
        <v>63459</v>
      </c>
      <c r="K20" s="163">
        <v>67063</v>
      </c>
      <c r="L20" s="163">
        <v>63653</v>
      </c>
      <c r="M20" s="163">
        <v>62759</v>
      </c>
      <c r="N20" s="163">
        <v>52108</v>
      </c>
      <c r="O20" s="163">
        <v>53879</v>
      </c>
      <c r="P20" s="163">
        <v>60949</v>
      </c>
      <c r="Q20" s="163">
        <v>50249</v>
      </c>
      <c r="R20" s="163">
        <v>66448</v>
      </c>
      <c r="S20" s="160">
        <v>2013</v>
      </c>
      <c r="T20" s="144"/>
      <c r="U20" s="144"/>
    </row>
    <row r="21" spans="1:21" ht="10.8" customHeight="1">
      <c r="A21" s="160">
        <v>2014</v>
      </c>
      <c r="B21" s="163">
        <v>72805</v>
      </c>
      <c r="C21" s="163">
        <v>72874</v>
      </c>
      <c r="D21" s="163">
        <v>64956</v>
      </c>
      <c r="E21" s="163">
        <v>57037</v>
      </c>
      <c r="F21" s="163">
        <v>71839</v>
      </c>
      <c r="G21" s="163">
        <v>86430</v>
      </c>
      <c r="H21" s="163">
        <v>75708</v>
      </c>
      <c r="I21" s="163">
        <v>52595</v>
      </c>
      <c r="J21" s="163">
        <v>64526</v>
      </c>
      <c r="K21" s="163">
        <v>68752</v>
      </c>
      <c r="L21" s="163">
        <v>64853</v>
      </c>
      <c r="M21" s="163">
        <v>64473</v>
      </c>
      <c r="N21" s="163">
        <v>53745</v>
      </c>
      <c r="O21" s="163">
        <v>55137</v>
      </c>
      <c r="P21" s="163">
        <v>62593</v>
      </c>
      <c r="Q21" s="163">
        <v>51845</v>
      </c>
      <c r="R21" s="163">
        <v>68081</v>
      </c>
      <c r="S21" s="160">
        <v>2014</v>
      </c>
      <c r="T21" s="144"/>
      <c r="U21" s="144"/>
    </row>
    <row r="22" spans="1:21" ht="10.8" customHeight="1">
      <c r="A22" s="160"/>
      <c r="B22" s="163"/>
      <c r="C22" s="163"/>
      <c r="D22" s="163"/>
      <c r="E22" s="163"/>
      <c r="F22" s="163"/>
      <c r="G22" s="163"/>
      <c r="H22" s="163"/>
      <c r="I22" s="163"/>
      <c r="J22" s="163"/>
      <c r="K22" s="163"/>
      <c r="L22" s="163"/>
      <c r="M22" s="163"/>
      <c r="N22" s="163"/>
      <c r="O22" s="163"/>
      <c r="P22" s="163"/>
      <c r="Q22" s="163"/>
      <c r="R22" s="163"/>
      <c r="S22" s="160"/>
      <c r="T22" s="144"/>
      <c r="U22" s="144"/>
    </row>
    <row r="23" spans="1:21" ht="10.8" customHeight="1">
      <c r="A23" s="160"/>
      <c r="B23" s="247" t="s">
        <v>3</v>
      </c>
      <c r="C23" s="247"/>
      <c r="D23" s="247"/>
      <c r="E23" s="247"/>
      <c r="F23" s="247"/>
      <c r="G23" s="247"/>
      <c r="H23" s="247"/>
      <c r="I23" s="247"/>
      <c r="J23" s="247"/>
      <c r="K23" s="247" t="s">
        <v>3</v>
      </c>
      <c r="L23" s="247"/>
      <c r="M23" s="247"/>
      <c r="N23" s="247"/>
      <c r="O23" s="247"/>
      <c r="P23" s="247"/>
      <c r="Q23" s="247"/>
      <c r="R23" s="247"/>
      <c r="S23" s="160"/>
      <c r="T23" s="144"/>
      <c r="U23" s="144"/>
    </row>
    <row r="24" spans="1:21" ht="10.8" customHeight="1">
      <c r="A24" s="160">
        <v>2001</v>
      </c>
      <c r="B24" s="165">
        <f t="shared" ref="B24:R24" si="0">B8/B7*100-100</f>
        <v>3.6293339985033555</v>
      </c>
      <c r="C24" s="165">
        <f t="shared" si="0"/>
        <v>3.2741418434607255</v>
      </c>
      <c r="D24" s="165">
        <f t="shared" si="0"/>
        <v>2.1933989137452983</v>
      </c>
      <c r="E24" s="165">
        <f t="shared" si="0"/>
        <v>4.9745053550952747</v>
      </c>
      <c r="F24" s="165">
        <f t="shared" si="0"/>
        <v>3.2303593796863197</v>
      </c>
      <c r="G24" s="165">
        <f t="shared" si="0"/>
        <v>5.0329142610478641</v>
      </c>
      <c r="H24" s="165">
        <f t="shared" si="0"/>
        <v>3.3008649325224155</v>
      </c>
      <c r="I24" s="165">
        <f t="shared" si="0"/>
        <v>3.946957878315132</v>
      </c>
      <c r="J24" s="165">
        <f t="shared" si="0"/>
        <v>2.2284014233768374</v>
      </c>
      <c r="K24" s="165">
        <f t="shared" si="0"/>
        <v>2.7349357676592803</v>
      </c>
      <c r="L24" s="165">
        <f t="shared" si="0"/>
        <v>0.24151348450287458</v>
      </c>
      <c r="M24" s="165">
        <f t="shared" si="0"/>
        <v>2.6528868454245753</v>
      </c>
      <c r="N24" s="165">
        <f t="shared" si="0"/>
        <v>5.5463029053321833</v>
      </c>
      <c r="O24" s="165">
        <f t="shared" si="0"/>
        <v>4.2194305279323174</v>
      </c>
      <c r="P24" s="165">
        <f t="shared" si="0"/>
        <v>2.9071391516022089</v>
      </c>
      <c r="Q24" s="165">
        <f t="shared" si="0"/>
        <v>4.660083244919619</v>
      </c>
      <c r="R24" s="165">
        <f t="shared" si="0"/>
        <v>3.2749730862938264</v>
      </c>
      <c r="S24" s="160">
        <v>2001</v>
      </c>
      <c r="T24" s="144"/>
      <c r="U24" s="144"/>
    </row>
    <row r="25" spans="1:21" ht="10.8" customHeight="1">
      <c r="A25" s="160">
        <v>2002</v>
      </c>
      <c r="B25" s="165">
        <f t="shared" ref="B25:R25" si="1">B9/B8*100-100</f>
        <v>0.6550556195519448</v>
      </c>
      <c r="C25" s="165">
        <f t="shared" si="1"/>
        <v>2.7064732142857224</v>
      </c>
      <c r="D25" s="165">
        <f t="shared" si="1"/>
        <v>1.880586475386977</v>
      </c>
      <c r="E25" s="165">
        <f t="shared" si="1"/>
        <v>3.2932044250255643</v>
      </c>
      <c r="F25" s="165">
        <f t="shared" si="1"/>
        <v>2.9805851791085587</v>
      </c>
      <c r="G25" s="165">
        <f t="shared" si="1"/>
        <v>2.5082516728099193</v>
      </c>
      <c r="H25" s="165">
        <f t="shared" si="1"/>
        <v>0.85904247056265604</v>
      </c>
      <c r="I25" s="165">
        <f t="shared" si="1"/>
        <v>2.1962079143528825</v>
      </c>
      <c r="J25" s="165">
        <f t="shared" si="1"/>
        <v>-0.70568542788123523</v>
      </c>
      <c r="K25" s="165">
        <f t="shared" si="1"/>
        <v>2.1802221426012238</v>
      </c>
      <c r="L25" s="165">
        <f t="shared" si="1"/>
        <v>1.7228521712526543</v>
      </c>
      <c r="M25" s="165">
        <f t="shared" si="1"/>
        <v>0.39835110388837336</v>
      </c>
      <c r="N25" s="165">
        <f t="shared" si="1"/>
        <v>4.8090169067000659</v>
      </c>
      <c r="O25" s="165">
        <f t="shared" si="1"/>
        <v>5.2878227890909955</v>
      </c>
      <c r="P25" s="165">
        <f t="shared" si="1"/>
        <v>-0.37809015996121786</v>
      </c>
      <c r="Q25" s="165">
        <f t="shared" si="1"/>
        <v>3.6728009981284941</v>
      </c>
      <c r="R25" s="165">
        <f t="shared" si="1"/>
        <v>1.8123296940436404</v>
      </c>
      <c r="S25" s="160">
        <v>2002</v>
      </c>
      <c r="T25" s="144"/>
      <c r="U25" s="144"/>
    </row>
    <row r="26" spans="1:21" ht="10.8" customHeight="1">
      <c r="A26" s="160">
        <v>2003</v>
      </c>
      <c r="B26" s="165">
        <f t="shared" ref="B26:R26" si="2">B10/B9*100-100</f>
        <v>1.8635556162885933</v>
      </c>
      <c r="C26" s="165">
        <f t="shared" si="2"/>
        <v>0.37693561532192632</v>
      </c>
      <c r="D26" s="165">
        <f t="shared" si="2"/>
        <v>0.54172366621068591</v>
      </c>
      <c r="E26" s="165">
        <f t="shared" si="2"/>
        <v>2.3219709753628024</v>
      </c>
      <c r="F26" s="165">
        <f t="shared" si="2"/>
        <v>3.3590015932023221</v>
      </c>
      <c r="G26" s="165">
        <f t="shared" si="2"/>
        <v>1.5335271123584278</v>
      </c>
      <c r="H26" s="165">
        <f t="shared" si="2"/>
        <v>3.9459700894851153</v>
      </c>
      <c r="I26" s="165">
        <f t="shared" si="2"/>
        <v>2.6458782063834008</v>
      </c>
      <c r="J26" s="165">
        <f t="shared" si="2"/>
        <v>0.96356461438259089</v>
      </c>
      <c r="K26" s="165">
        <f t="shared" si="2"/>
        <v>1.0484422392482031</v>
      </c>
      <c r="L26" s="165">
        <f t="shared" si="2"/>
        <v>1.4417835256964651</v>
      </c>
      <c r="M26" s="165">
        <f t="shared" si="2"/>
        <v>1.4804871789810363</v>
      </c>
      <c r="N26" s="165">
        <f t="shared" si="2"/>
        <v>2.5474967140637972</v>
      </c>
      <c r="O26" s="165">
        <f t="shared" si="2"/>
        <v>1.8721607855733566</v>
      </c>
      <c r="P26" s="165">
        <f t="shared" si="2"/>
        <v>2.7909692487349247</v>
      </c>
      <c r="Q26" s="165">
        <f t="shared" si="2"/>
        <v>4.3274413940077778</v>
      </c>
      <c r="R26" s="165">
        <f t="shared" si="2"/>
        <v>1.5896680557551406</v>
      </c>
      <c r="S26" s="160">
        <v>2003</v>
      </c>
      <c r="T26" s="144"/>
      <c r="U26" s="144"/>
    </row>
    <row r="27" spans="1:21" ht="10.8" customHeight="1">
      <c r="A27" s="160">
        <v>2004</v>
      </c>
      <c r="B27" s="165">
        <f t="shared" ref="B27:R27" si="3">B11/B10*100-100</f>
        <v>0.93736899471785762</v>
      </c>
      <c r="C27" s="165">
        <f t="shared" si="3"/>
        <v>3.2291349504381088</v>
      </c>
      <c r="D27" s="165">
        <f t="shared" si="3"/>
        <v>-0.63314103261855337</v>
      </c>
      <c r="E27" s="165">
        <f t="shared" si="3"/>
        <v>2.3352463882841903</v>
      </c>
      <c r="F27" s="165">
        <f t="shared" si="3"/>
        <v>0.51541425818881237</v>
      </c>
      <c r="G27" s="165">
        <f t="shared" si="3"/>
        <v>1.9027640671273502</v>
      </c>
      <c r="H27" s="165">
        <f t="shared" si="3"/>
        <v>1.07573085984383</v>
      </c>
      <c r="I27" s="165">
        <f t="shared" si="3"/>
        <v>1.8360874645301237</v>
      </c>
      <c r="J27" s="165">
        <f t="shared" si="3"/>
        <v>2.0149890902191601</v>
      </c>
      <c r="K27" s="165">
        <f t="shared" si="3"/>
        <v>2.1427951765420374</v>
      </c>
      <c r="L27" s="165">
        <f t="shared" si="3"/>
        <v>2.0920967293616144</v>
      </c>
      <c r="M27" s="165">
        <f t="shared" si="3"/>
        <v>3.5421813301173017</v>
      </c>
      <c r="N27" s="165">
        <f t="shared" si="3"/>
        <v>2.5774276991913609</v>
      </c>
      <c r="O27" s="165">
        <f t="shared" si="3"/>
        <v>2.0427007792441714</v>
      </c>
      <c r="P27" s="165">
        <f t="shared" si="3"/>
        <v>2.1736660733896258</v>
      </c>
      <c r="Q27" s="165">
        <f t="shared" si="3"/>
        <v>1.5741030016101547</v>
      </c>
      <c r="R27" s="165">
        <f t="shared" si="3"/>
        <v>1.9237229697473452</v>
      </c>
      <c r="S27" s="160">
        <v>2004</v>
      </c>
      <c r="T27" s="144"/>
      <c r="U27" s="144"/>
    </row>
    <row r="28" spans="1:21" ht="10.8" customHeight="1">
      <c r="A28" s="160">
        <v>2005</v>
      </c>
      <c r="B28" s="165">
        <f t="shared" ref="B28:R28" si="4">B12/B11*100-100</f>
        <v>0.85058311459613378</v>
      </c>
      <c r="C28" s="165">
        <f t="shared" si="4"/>
        <v>1.1699739459583469</v>
      </c>
      <c r="D28" s="165">
        <f t="shared" si="4"/>
        <v>1.9626458291493947</v>
      </c>
      <c r="E28" s="165">
        <f t="shared" si="4"/>
        <v>2.2905520101420365</v>
      </c>
      <c r="F28" s="165">
        <f t="shared" si="4"/>
        <v>1.9041229373332698</v>
      </c>
      <c r="G28" s="165">
        <f t="shared" si="4"/>
        <v>1.341696737787899</v>
      </c>
      <c r="H28" s="165">
        <f t="shared" si="4"/>
        <v>0.94993769698746178</v>
      </c>
      <c r="I28" s="165">
        <f t="shared" si="4"/>
        <v>0.71416863745990611</v>
      </c>
      <c r="J28" s="165">
        <f t="shared" si="4"/>
        <v>2.5238529209366476</v>
      </c>
      <c r="K28" s="165">
        <f t="shared" si="4"/>
        <v>1.4676405639544754</v>
      </c>
      <c r="L28" s="165">
        <f t="shared" si="4"/>
        <v>0.36664609576359908</v>
      </c>
      <c r="M28" s="165">
        <f t="shared" si="4"/>
        <v>4.531279353747891</v>
      </c>
      <c r="N28" s="165">
        <f t="shared" si="4"/>
        <v>0.71108889747142712</v>
      </c>
      <c r="O28" s="165">
        <f t="shared" si="4"/>
        <v>1.3772098258624084</v>
      </c>
      <c r="P28" s="165">
        <f t="shared" si="4"/>
        <v>0.86727697268446491</v>
      </c>
      <c r="Q28" s="165">
        <f t="shared" si="4"/>
        <v>0.92036151989778148</v>
      </c>
      <c r="R28" s="165">
        <f t="shared" si="4"/>
        <v>1.3617833289964381</v>
      </c>
      <c r="S28" s="160">
        <v>2005</v>
      </c>
      <c r="T28" s="144"/>
      <c r="U28" s="144"/>
    </row>
    <row r="29" spans="1:21" ht="10.8" customHeight="1">
      <c r="A29" s="160">
        <v>2006</v>
      </c>
      <c r="B29" s="165">
        <f t="shared" ref="B29:R29" si="5">B13/B12*100-100</f>
        <v>5.4047375877178467</v>
      </c>
      <c r="C29" s="165">
        <f t="shared" si="5"/>
        <v>3.0142044994412061</v>
      </c>
      <c r="D29" s="165">
        <f t="shared" si="5"/>
        <v>2.0054433462254764</v>
      </c>
      <c r="E29" s="165">
        <f t="shared" si="5"/>
        <v>3.701291881104936</v>
      </c>
      <c r="F29" s="165">
        <f t="shared" si="5"/>
        <v>3.2793566692270275</v>
      </c>
      <c r="G29" s="165">
        <f t="shared" si="5"/>
        <v>0.31903453220216704</v>
      </c>
      <c r="H29" s="165">
        <f t="shared" si="5"/>
        <v>2.6995629002512231</v>
      </c>
      <c r="I29" s="165">
        <f t="shared" si="5"/>
        <v>1.5739793545987055</v>
      </c>
      <c r="J29" s="165">
        <f t="shared" si="5"/>
        <v>3.6880487627893359</v>
      </c>
      <c r="K29" s="165">
        <f t="shared" si="5"/>
        <v>2.8074463454649106</v>
      </c>
      <c r="L29" s="165">
        <f t="shared" si="5"/>
        <v>2.9423466435185048</v>
      </c>
      <c r="M29" s="165">
        <f t="shared" si="5"/>
        <v>4.1964702922252997</v>
      </c>
      <c r="N29" s="165">
        <f t="shared" si="5"/>
        <v>3.6160613579968413</v>
      </c>
      <c r="O29" s="165">
        <f t="shared" si="5"/>
        <v>3.2046676681253103</v>
      </c>
      <c r="P29" s="165">
        <f t="shared" si="5"/>
        <v>2.2303876538673535</v>
      </c>
      <c r="Q29" s="165">
        <f t="shared" si="5"/>
        <v>3.0852186144648925</v>
      </c>
      <c r="R29" s="165">
        <f t="shared" si="5"/>
        <v>3.2089679958925217</v>
      </c>
      <c r="S29" s="160">
        <v>2006</v>
      </c>
      <c r="T29" s="144"/>
      <c r="U29" s="144"/>
    </row>
    <row r="30" spans="1:21" ht="10.8" customHeight="1">
      <c r="A30" s="160">
        <v>2007</v>
      </c>
      <c r="B30" s="165">
        <f t="shared" ref="B30:R30" si="6">B14/B13*100-100</f>
        <v>3.8460937377904827</v>
      </c>
      <c r="C30" s="165">
        <f t="shared" si="6"/>
        <v>2.9967611081412429</v>
      </c>
      <c r="D30" s="165">
        <f t="shared" si="6"/>
        <v>2.6190141834012053</v>
      </c>
      <c r="E30" s="165">
        <f t="shared" si="6"/>
        <v>2.236311706200496</v>
      </c>
      <c r="F30" s="165">
        <f t="shared" si="6"/>
        <v>2.1142900508461793</v>
      </c>
      <c r="G30" s="165">
        <f t="shared" si="6"/>
        <v>1.2113343735483681</v>
      </c>
      <c r="H30" s="165">
        <f t="shared" si="6"/>
        <v>2.6540539011905793</v>
      </c>
      <c r="I30" s="165">
        <f t="shared" si="6"/>
        <v>3.6530934560186807</v>
      </c>
      <c r="J30" s="165">
        <f t="shared" si="6"/>
        <v>2.5543677939709966</v>
      </c>
      <c r="K30" s="165">
        <f t="shared" si="6"/>
        <v>4.4633697546042157</v>
      </c>
      <c r="L30" s="165">
        <f t="shared" si="6"/>
        <v>2.3874356586968304</v>
      </c>
      <c r="M30" s="165">
        <f t="shared" si="6"/>
        <v>4.5535298480431834</v>
      </c>
      <c r="N30" s="165">
        <f t="shared" si="6"/>
        <v>3.1241155596194403</v>
      </c>
      <c r="O30" s="165">
        <f t="shared" si="6"/>
        <v>3.1853180044299165</v>
      </c>
      <c r="P30" s="165">
        <f t="shared" si="6"/>
        <v>1.0207749263173156</v>
      </c>
      <c r="Q30" s="165">
        <f t="shared" si="6"/>
        <v>2.7813786359191113</v>
      </c>
      <c r="R30" s="165">
        <f t="shared" si="6"/>
        <v>3.2202968244755823</v>
      </c>
      <c r="S30" s="160">
        <v>2007</v>
      </c>
      <c r="T30" s="144"/>
      <c r="U30" s="144"/>
    </row>
    <row r="31" spans="1:21" ht="10.8" customHeight="1">
      <c r="A31" s="160">
        <v>2008</v>
      </c>
      <c r="B31" s="165">
        <f t="shared" ref="B31:R31" si="7">B15/B14*100-100</f>
        <v>-0.42890681435106615</v>
      </c>
      <c r="C31" s="165">
        <f t="shared" si="7"/>
        <v>-0.77700433534835156</v>
      </c>
      <c r="D31" s="165">
        <f t="shared" si="7"/>
        <v>2.9336298323640051</v>
      </c>
      <c r="E31" s="165">
        <f t="shared" si="7"/>
        <v>2.1160666521368654</v>
      </c>
      <c r="F31" s="165">
        <f t="shared" si="7"/>
        <v>0.91114480216415927</v>
      </c>
      <c r="G31" s="165">
        <f t="shared" si="7"/>
        <v>0.93087297290936988</v>
      </c>
      <c r="H31" s="165">
        <f t="shared" si="7"/>
        <v>0.25069215829418567</v>
      </c>
      <c r="I31" s="165">
        <f t="shared" si="7"/>
        <v>2.0867837032129728</v>
      </c>
      <c r="J31" s="165">
        <f t="shared" si="7"/>
        <v>1.3989115785523012</v>
      </c>
      <c r="K31" s="165">
        <f t="shared" si="7"/>
        <v>1.1924803591470265</v>
      </c>
      <c r="L31" s="165">
        <f t="shared" si="7"/>
        <v>0.20589547373117512</v>
      </c>
      <c r="M31" s="165">
        <f t="shared" si="7"/>
        <v>0.81825230545886996</v>
      </c>
      <c r="N31" s="165">
        <f t="shared" si="7"/>
        <v>0.57211619658841073</v>
      </c>
      <c r="O31" s="165">
        <f t="shared" si="7"/>
        <v>0.80139016661556184</v>
      </c>
      <c r="P31" s="165">
        <f t="shared" si="7"/>
        <v>1.9924571265921998</v>
      </c>
      <c r="Q31" s="165">
        <f t="shared" si="7"/>
        <v>0.45581271850245741</v>
      </c>
      <c r="R31" s="165">
        <f t="shared" si="7"/>
        <v>0.58476713737208286</v>
      </c>
      <c r="S31" s="160">
        <v>2008</v>
      </c>
      <c r="T31" s="144"/>
      <c r="U31" s="144"/>
    </row>
    <row r="32" spans="1:21" ht="10.8" customHeight="1">
      <c r="A32" s="160">
        <v>2009</v>
      </c>
      <c r="B32" s="165">
        <f t="shared" ref="B32:R32" si="8">B16/B15*100-100</f>
        <v>-6.1590314828529529</v>
      </c>
      <c r="C32" s="165">
        <f t="shared" si="8"/>
        <v>-2.6461945568393332</v>
      </c>
      <c r="D32" s="165">
        <f t="shared" si="8"/>
        <v>-1.572081429164939</v>
      </c>
      <c r="E32" s="165">
        <f t="shared" si="8"/>
        <v>-3.3722035739925218</v>
      </c>
      <c r="F32" s="165">
        <f t="shared" si="8"/>
        <v>-7.9303589577410918</v>
      </c>
      <c r="G32" s="165">
        <f t="shared" si="8"/>
        <v>-5.2189121436483532</v>
      </c>
      <c r="H32" s="165">
        <f t="shared" si="8"/>
        <v>-5.1689314518899181</v>
      </c>
      <c r="I32" s="165">
        <f t="shared" si="8"/>
        <v>-1.700194678780008</v>
      </c>
      <c r="J32" s="165">
        <f t="shared" si="8"/>
        <v>-5.0911048673385295</v>
      </c>
      <c r="K32" s="165">
        <f t="shared" si="8"/>
        <v>-3.5953602292157711</v>
      </c>
      <c r="L32" s="165">
        <f t="shared" si="8"/>
        <v>-2.5016266566213403</v>
      </c>
      <c r="M32" s="165">
        <f t="shared" si="8"/>
        <v>-9.0046307659581402</v>
      </c>
      <c r="N32" s="165">
        <f t="shared" si="8"/>
        <v>-2.5630260920674175</v>
      </c>
      <c r="O32" s="165">
        <f t="shared" si="8"/>
        <v>-3.9913196909161002</v>
      </c>
      <c r="P32" s="165">
        <f t="shared" si="8"/>
        <v>-3.2024000558152466</v>
      </c>
      <c r="Q32" s="165">
        <f t="shared" si="8"/>
        <v>-3.4273127753303925</v>
      </c>
      <c r="R32" s="165">
        <f t="shared" si="8"/>
        <v>-4.0472121512194406</v>
      </c>
      <c r="S32" s="160">
        <v>2009</v>
      </c>
      <c r="T32" s="144"/>
      <c r="U32" s="144"/>
    </row>
    <row r="33" spans="1:21" ht="10.8" customHeight="1">
      <c r="A33" s="160">
        <v>2010</v>
      </c>
      <c r="B33" s="165">
        <f t="shared" ref="B33:R33" si="9">B17/B16*100-100</f>
        <v>8.2109264270068252</v>
      </c>
      <c r="C33" s="165">
        <f t="shared" si="9"/>
        <v>4.7440699126092341</v>
      </c>
      <c r="D33" s="165">
        <f t="shared" si="9"/>
        <v>3.0390518158334601</v>
      </c>
      <c r="E33" s="165">
        <f t="shared" si="9"/>
        <v>4.0240155820164176</v>
      </c>
      <c r="F33" s="165">
        <f t="shared" si="9"/>
        <v>6.4872734253763582</v>
      </c>
      <c r="G33" s="165">
        <f t="shared" si="9"/>
        <v>2.8687768332738699</v>
      </c>
      <c r="H33" s="165">
        <f t="shared" si="9"/>
        <v>3.4700589692693313</v>
      </c>
      <c r="I33" s="165">
        <f t="shared" si="9"/>
        <v>3.2193468884781424</v>
      </c>
      <c r="J33" s="165">
        <f t="shared" si="9"/>
        <v>5.5964262289269726</v>
      </c>
      <c r="K33" s="165">
        <f t="shared" si="9"/>
        <v>2.7675247271623249</v>
      </c>
      <c r="L33" s="165">
        <f t="shared" si="9"/>
        <v>5.3107602606206541</v>
      </c>
      <c r="M33" s="165">
        <f t="shared" si="9"/>
        <v>5.2760294910987398</v>
      </c>
      <c r="N33" s="165">
        <f t="shared" si="9"/>
        <v>3.5761988883622706</v>
      </c>
      <c r="O33" s="165">
        <f t="shared" si="9"/>
        <v>5.62538287669787</v>
      </c>
      <c r="P33" s="165">
        <f t="shared" si="9"/>
        <v>2.1226755081447379</v>
      </c>
      <c r="Q33" s="165">
        <f t="shared" si="9"/>
        <v>5.1363926649028429</v>
      </c>
      <c r="R33" s="165">
        <f t="shared" si="9"/>
        <v>4.5391747257685893</v>
      </c>
      <c r="S33" s="160">
        <v>2010</v>
      </c>
      <c r="T33" s="144"/>
      <c r="U33" s="144"/>
    </row>
    <row r="34" spans="1:21" ht="10.8" customHeight="1">
      <c r="A34" s="160">
        <v>2011</v>
      </c>
      <c r="B34" s="165">
        <f t="shared" ref="B34:R34" si="10">B18/B17*100-100</f>
        <v>3.9725538058524137</v>
      </c>
      <c r="C34" s="165">
        <f t="shared" si="10"/>
        <v>4.5397625262141474</v>
      </c>
      <c r="D34" s="165">
        <f t="shared" si="10"/>
        <v>3.7637844303527856</v>
      </c>
      <c r="E34" s="165">
        <f t="shared" si="10"/>
        <v>2.8587974133770899</v>
      </c>
      <c r="F34" s="165">
        <f t="shared" si="10"/>
        <v>2.1528800216339619</v>
      </c>
      <c r="G34" s="165">
        <f t="shared" si="10"/>
        <v>-0.10523672283278529</v>
      </c>
      <c r="H34" s="165">
        <f t="shared" si="10"/>
        <v>2.1718430559834161</v>
      </c>
      <c r="I34" s="165">
        <f t="shared" si="10"/>
        <v>4.766879143837798</v>
      </c>
      <c r="J34" s="165">
        <f t="shared" si="10"/>
        <v>3.9534649476228765</v>
      </c>
      <c r="K34" s="165">
        <f t="shared" si="10"/>
        <v>2.5810464121900196</v>
      </c>
      <c r="L34" s="165">
        <f t="shared" si="10"/>
        <v>3.502042858334022</v>
      </c>
      <c r="M34" s="165">
        <f t="shared" si="10"/>
        <v>4.651202514348185</v>
      </c>
      <c r="N34" s="165">
        <f t="shared" si="10"/>
        <v>4.1807063521777081</v>
      </c>
      <c r="O34" s="165">
        <f t="shared" si="10"/>
        <v>1.4599416023359169</v>
      </c>
      <c r="P34" s="165">
        <f t="shared" si="10"/>
        <v>2.3132300525814458</v>
      </c>
      <c r="Q34" s="165">
        <f t="shared" si="10"/>
        <v>4.9201666088163734</v>
      </c>
      <c r="R34" s="165">
        <f t="shared" si="10"/>
        <v>3.3835424495255069</v>
      </c>
      <c r="S34" s="160">
        <v>2011</v>
      </c>
      <c r="T34" s="144"/>
      <c r="U34" s="144"/>
    </row>
    <row r="35" spans="1:21" ht="10.8" customHeight="1">
      <c r="A35" s="160">
        <v>2012</v>
      </c>
      <c r="B35" s="165">
        <f t="shared" ref="B35:R35" si="11">B19/B18*100-100</f>
        <v>0.35931572543124446</v>
      </c>
      <c r="C35" s="165">
        <f t="shared" si="11"/>
        <v>0.95684803001876162</v>
      </c>
      <c r="D35" s="165">
        <f t="shared" si="11"/>
        <v>-0.94431986861636119</v>
      </c>
      <c r="E35" s="165">
        <f t="shared" si="11"/>
        <v>1.8128589122846392</v>
      </c>
      <c r="F35" s="165">
        <f t="shared" si="11"/>
        <v>2.9149202147216613</v>
      </c>
      <c r="G35" s="165">
        <f t="shared" si="11"/>
        <v>5.8659451953118946E-2</v>
      </c>
      <c r="H35" s="165">
        <f t="shared" si="11"/>
        <v>-0.52216816281779188</v>
      </c>
      <c r="I35" s="165">
        <f t="shared" si="11"/>
        <v>1.4752864090511508</v>
      </c>
      <c r="J35" s="165">
        <f t="shared" si="11"/>
        <v>0.65726789722720014</v>
      </c>
      <c r="K35" s="165">
        <f t="shared" si="11"/>
        <v>0.49261083743843415</v>
      </c>
      <c r="L35" s="165">
        <f t="shared" si="11"/>
        <v>1.3759767985176836</v>
      </c>
      <c r="M35" s="165">
        <f t="shared" si="11"/>
        <v>1.1066316287724192</v>
      </c>
      <c r="N35" s="165">
        <f t="shared" si="11"/>
        <v>1.3236703402012466</v>
      </c>
      <c r="O35" s="165">
        <f t="shared" si="11"/>
        <v>3.9403138058818854</v>
      </c>
      <c r="P35" s="165">
        <f t="shared" si="11"/>
        <v>3.411227041476252</v>
      </c>
      <c r="Q35" s="165">
        <f t="shared" si="11"/>
        <v>1.4142750806384896</v>
      </c>
      <c r="R35" s="165">
        <f t="shared" si="11"/>
        <v>0.75929091777172175</v>
      </c>
      <c r="S35" s="160">
        <v>2012</v>
      </c>
      <c r="T35" s="144"/>
      <c r="U35" s="144"/>
    </row>
    <row r="36" spans="1:21" ht="10.8" customHeight="1">
      <c r="A36" s="160">
        <v>2013</v>
      </c>
      <c r="B36" s="165">
        <f t="shared" ref="B36:R36" si="12">B20/B19*100-100</f>
        <v>0.96710695232933119</v>
      </c>
      <c r="C36" s="165">
        <f t="shared" si="12"/>
        <v>1.7954912584163623</v>
      </c>
      <c r="D36" s="165">
        <f t="shared" si="12"/>
        <v>0.96129320239765548</v>
      </c>
      <c r="E36" s="165">
        <f t="shared" si="12"/>
        <v>2.8091130280911329</v>
      </c>
      <c r="F36" s="165">
        <f t="shared" si="12"/>
        <v>0.93316375380480565</v>
      </c>
      <c r="G36" s="165">
        <f t="shared" si="12"/>
        <v>0.86980450336196213</v>
      </c>
      <c r="H36" s="165">
        <f t="shared" si="12"/>
        <v>2.1712774165105344</v>
      </c>
      <c r="I36" s="165">
        <f t="shared" si="12"/>
        <v>2.5246651159059894</v>
      </c>
      <c r="J36" s="165">
        <f t="shared" si="12"/>
        <v>1.8113268089202705</v>
      </c>
      <c r="K36" s="165">
        <f t="shared" si="12"/>
        <v>1.1508295625942679</v>
      </c>
      <c r="L36" s="165">
        <f t="shared" si="12"/>
        <v>1.1665792526899708</v>
      </c>
      <c r="M36" s="165">
        <f t="shared" si="12"/>
        <v>1.314068932117209</v>
      </c>
      <c r="N36" s="165">
        <f t="shared" si="12"/>
        <v>2.6738389391341997</v>
      </c>
      <c r="O36" s="165">
        <f t="shared" si="12"/>
        <v>2.1770874817469803</v>
      </c>
      <c r="P36" s="165">
        <f t="shared" si="12"/>
        <v>1.6443473475309816</v>
      </c>
      <c r="Q36" s="165">
        <f t="shared" si="12"/>
        <v>2.4486217582775964</v>
      </c>
      <c r="R36" s="165">
        <f t="shared" si="12"/>
        <v>1.5682797835590492</v>
      </c>
      <c r="S36" s="160">
        <v>2013</v>
      </c>
      <c r="T36" s="144"/>
      <c r="U36" s="144"/>
    </row>
    <row r="37" spans="1:21" ht="10.8" customHeight="1">
      <c r="A37" s="160">
        <v>2014</v>
      </c>
      <c r="B37" s="165">
        <f t="shared" ref="B37:R37" si="13">B21/B20*100-100</f>
        <v>2.855165009041599</v>
      </c>
      <c r="C37" s="165">
        <f t="shared" si="13"/>
        <v>2.3381875886475001</v>
      </c>
      <c r="D37" s="165">
        <f t="shared" si="13"/>
        <v>2.5658840062528583</v>
      </c>
      <c r="E37" s="165">
        <f t="shared" si="13"/>
        <v>2.2608290304073364</v>
      </c>
      <c r="F37" s="165">
        <f t="shared" si="13"/>
        <v>1.7117372221435687</v>
      </c>
      <c r="G37" s="165">
        <f t="shared" si="13"/>
        <v>2.5157456499306221</v>
      </c>
      <c r="H37" s="165">
        <f t="shared" si="13"/>
        <v>2.0873786407767057</v>
      </c>
      <c r="I37" s="165">
        <f t="shared" si="13"/>
        <v>2.8712813190682027</v>
      </c>
      <c r="J37" s="165">
        <f t="shared" si="13"/>
        <v>1.6814005893569117</v>
      </c>
      <c r="K37" s="165">
        <f t="shared" si="13"/>
        <v>2.5185273548752747</v>
      </c>
      <c r="L37" s="165">
        <f t="shared" si="13"/>
        <v>1.8852214349677183</v>
      </c>
      <c r="M37" s="165">
        <f t="shared" si="13"/>
        <v>2.7310823945569496</v>
      </c>
      <c r="N37" s="165">
        <f t="shared" si="13"/>
        <v>3.1415521608965946</v>
      </c>
      <c r="O37" s="165">
        <f t="shared" si="13"/>
        <v>2.334861448801945</v>
      </c>
      <c r="P37" s="165">
        <f t="shared" si="13"/>
        <v>2.6973371179182664</v>
      </c>
      <c r="Q37" s="165">
        <f t="shared" si="13"/>
        <v>3.176182610599227</v>
      </c>
      <c r="R37" s="165">
        <f t="shared" si="13"/>
        <v>2.4575607994220974</v>
      </c>
      <c r="S37" s="160">
        <v>2014</v>
      </c>
      <c r="T37" s="144"/>
      <c r="U37" s="144"/>
    </row>
    <row r="38" spans="1:21" ht="10.8" customHeight="1">
      <c r="A38" s="160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0"/>
      <c r="T38" s="144"/>
      <c r="U38" s="144"/>
    </row>
    <row r="39" spans="1:21" ht="10.8" customHeight="1">
      <c r="A39" s="155"/>
      <c r="B39" s="269" t="s">
        <v>126</v>
      </c>
      <c r="C39" s="269"/>
      <c r="D39" s="269"/>
      <c r="E39" s="269"/>
      <c r="F39" s="269"/>
      <c r="G39" s="269"/>
      <c r="H39" s="269"/>
      <c r="I39" s="269"/>
      <c r="J39" s="269"/>
      <c r="K39" s="269" t="s">
        <v>126</v>
      </c>
      <c r="L39" s="269"/>
      <c r="M39" s="269"/>
      <c r="N39" s="269"/>
      <c r="O39" s="269"/>
      <c r="P39" s="269"/>
      <c r="Q39" s="269"/>
      <c r="R39" s="269"/>
      <c r="S39" s="160"/>
    </row>
    <row r="40" spans="1:21" ht="10.8" customHeight="1">
      <c r="B40" s="246" t="s">
        <v>350</v>
      </c>
      <c r="C40" s="246"/>
      <c r="D40" s="246"/>
      <c r="E40" s="246"/>
      <c r="F40" s="246"/>
      <c r="G40" s="246"/>
      <c r="H40" s="246"/>
      <c r="I40" s="246"/>
      <c r="J40" s="246"/>
      <c r="K40" s="246" t="s">
        <v>350</v>
      </c>
      <c r="L40" s="246"/>
      <c r="M40" s="246"/>
      <c r="N40" s="246"/>
      <c r="O40" s="246"/>
      <c r="P40" s="246"/>
      <c r="Q40" s="246"/>
      <c r="R40" s="246"/>
      <c r="S40" s="182"/>
    </row>
    <row r="41" spans="1:21" ht="10.8" customHeight="1">
      <c r="A41" s="160">
        <v>2000</v>
      </c>
      <c r="B41" s="192">
        <v>93.168627506490537</v>
      </c>
      <c r="C41" s="192">
        <v>92.352817535335276</v>
      </c>
      <c r="D41" s="192">
        <v>96.239014365545856</v>
      </c>
      <c r="E41" s="192">
        <v>89.676546129860625</v>
      </c>
      <c r="F41" s="192">
        <v>95.151080643487589</v>
      </c>
      <c r="G41" s="192">
        <v>97.381325179077308</v>
      </c>
      <c r="H41" s="192">
        <v>98.293849109764039</v>
      </c>
      <c r="I41" s="192">
        <v>91.105304507501984</v>
      </c>
      <c r="J41" s="192">
        <v>96.289244975739493</v>
      </c>
      <c r="K41" s="192">
        <v>94.775737676619343</v>
      </c>
      <c r="L41" s="192">
        <v>97.065908739839614</v>
      </c>
      <c r="M41" s="192">
        <v>94.272921168255778</v>
      </c>
      <c r="N41" s="192">
        <v>87.058994117213629</v>
      </c>
      <c r="O41" s="192">
        <v>89.747155288227958</v>
      </c>
      <c r="P41" s="192">
        <v>96.491443139546263</v>
      </c>
      <c r="Q41" s="192">
        <v>88.40548221668098</v>
      </c>
      <c r="R41" s="192">
        <v>93.96</v>
      </c>
      <c r="S41" s="160">
        <v>2000</v>
      </c>
    </row>
    <row r="42" spans="1:21" ht="10.8" customHeight="1">
      <c r="A42" s="160">
        <v>2001</v>
      </c>
      <c r="B42" s="192">
        <v>95.361133505409825</v>
      </c>
      <c r="C42" s="192">
        <v>94.502663351659137</v>
      </c>
      <c r="D42" s="192">
        <v>97.205129551917054</v>
      </c>
      <c r="E42" s="192">
        <v>92.239950948254204</v>
      </c>
      <c r="F42" s="192">
        <v>96.633562645306256</v>
      </c>
      <c r="G42" s="192">
        <v>102.06229085014721</v>
      </c>
      <c r="H42" s="192">
        <v>100.25124740866831</v>
      </c>
      <c r="I42" s="192">
        <v>92.487007616026659</v>
      </c>
      <c r="J42" s="192">
        <v>96.351295763031302</v>
      </c>
      <c r="K42" s="192">
        <v>96.415022935026371</v>
      </c>
      <c r="L42" s="192">
        <v>95.580109068504825</v>
      </c>
      <c r="M42" s="192">
        <v>96.603540807779467</v>
      </c>
      <c r="N42" s="192">
        <v>90.484483730906106</v>
      </c>
      <c r="O42" s="192">
        <v>91.575157451729851</v>
      </c>
      <c r="P42" s="192">
        <v>97.693588208830533</v>
      </c>
      <c r="Q42" s="192">
        <v>90.956668364597377</v>
      </c>
      <c r="R42" s="192">
        <v>95.81</v>
      </c>
      <c r="S42" s="160">
        <v>2001</v>
      </c>
    </row>
    <row r="43" spans="1:21" ht="10.8" customHeight="1">
      <c r="A43" s="160">
        <v>2002</v>
      </c>
      <c r="B43" s="192">
        <v>94.468351557271504</v>
      </c>
      <c r="C43" s="192">
        <v>95.68010934204861</v>
      </c>
      <c r="D43" s="192">
        <v>97.348384689707615</v>
      </c>
      <c r="E43" s="192">
        <v>94.353885984303162</v>
      </c>
      <c r="F43" s="192">
        <v>98.545877185212916</v>
      </c>
      <c r="G43" s="192">
        <v>103.6652728080243</v>
      </c>
      <c r="H43" s="192">
        <v>99.167931939384445</v>
      </c>
      <c r="I43" s="192">
        <v>94.407401339229807</v>
      </c>
      <c r="J43" s="192">
        <v>94.714663585731472</v>
      </c>
      <c r="K43" s="192">
        <v>97.218034240943126</v>
      </c>
      <c r="L43" s="192">
        <v>96.218365320333433</v>
      </c>
      <c r="M43" s="192">
        <v>95.65397712784177</v>
      </c>
      <c r="N43" s="192">
        <v>93.649512235732317</v>
      </c>
      <c r="O43" s="192">
        <v>95.554463324714433</v>
      </c>
      <c r="P43" s="192">
        <v>96.710674573333577</v>
      </c>
      <c r="Q43" s="192">
        <v>93.257214545886356</v>
      </c>
      <c r="R43" s="192">
        <v>96.25</v>
      </c>
      <c r="S43" s="160">
        <v>2002</v>
      </c>
    </row>
    <row r="44" spans="1:21" ht="10.8" customHeight="1">
      <c r="A44" s="160">
        <v>2003</v>
      </c>
      <c r="B44" s="192">
        <v>95.127437936971688</v>
      </c>
      <c r="C44" s="192">
        <v>95.317165452381644</v>
      </c>
      <c r="D44" s="192">
        <v>96.473781583426572</v>
      </c>
      <c r="E44" s="192">
        <v>95.764686047520627</v>
      </c>
      <c r="F44" s="192">
        <v>100.18484643424939</v>
      </c>
      <c r="G44" s="192">
        <v>102.6320591941701</v>
      </c>
      <c r="H44" s="192">
        <v>101.0701830694655</v>
      </c>
      <c r="I44" s="192">
        <v>95.912784318904556</v>
      </c>
      <c r="J44" s="192">
        <v>94.652146943934227</v>
      </c>
      <c r="K44" s="192">
        <v>97.004602527225487</v>
      </c>
      <c r="L44" s="192">
        <v>96.694570834269911</v>
      </c>
      <c r="M44" s="192">
        <v>95.871871774590247</v>
      </c>
      <c r="N44" s="192">
        <v>95.197775717506886</v>
      </c>
      <c r="O44" s="192">
        <v>96.487839008528056</v>
      </c>
      <c r="P44" s="192">
        <v>98.107690094976448</v>
      </c>
      <c r="Q44" s="192">
        <v>96.732841699038303</v>
      </c>
      <c r="R44" s="192">
        <v>96.61</v>
      </c>
      <c r="S44" s="160">
        <v>2003</v>
      </c>
    </row>
    <row r="45" spans="1:21" ht="10.8" customHeight="1">
      <c r="A45" s="160">
        <v>2004</v>
      </c>
      <c r="B45" s="192">
        <v>95.13886620252967</v>
      </c>
      <c r="C45" s="192">
        <v>97.315708327625742</v>
      </c>
      <c r="D45" s="192">
        <v>94.779919098950131</v>
      </c>
      <c r="E45" s="192">
        <v>97.081698188995091</v>
      </c>
      <c r="F45" s="192">
        <v>99.941027658488352</v>
      </c>
      <c r="G45" s="192">
        <v>102.8636023865453</v>
      </c>
      <c r="H45" s="192">
        <v>100.81574938619281</v>
      </c>
      <c r="I45" s="192">
        <v>97.136867328110881</v>
      </c>
      <c r="J45" s="192">
        <v>95.720057242571187</v>
      </c>
      <c r="K45" s="192">
        <v>97.739453944430537</v>
      </c>
      <c r="L45" s="192">
        <v>98.129987277005924</v>
      </c>
      <c r="M45" s="192">
        <v>98.062592608098115</v>
      </c>
      <c r="N45" s="192">
        <v>96.847315818229887</v>
      </c>
      <c r="O45" s="192">
        <v>97.555497865397086</v>
      </c>
      <c r="P45" s="192">
        <v>99.720019306549929</v>
      </c>
      <c r="Q45" s="192">
        <v>97.638138757983484</v>
      </c>
      <c r="R45" s="192">
        <v>97.4</v>
      </c>
      <c r="S45" s="160">
        <v>2004</v>
      </c>
    </row>
    <row r="46" spans="1:21" ht="10.8" customHeight="1">
      <c r="A46" s="160">
        <v>2005</v>
      </c>
      <c r="B46" s="192">
        <v>95.528381002188354</v>
      </c>
      <c r="C46" s="192">
        <v>98.127026014034854</v>
      </c>
      <c r="D46" s="192">
        <v>96.260971208516125</v>
      </c>
      <c r="E46" s="192">
        <v>98.487779057006932</v>
      </c>
      <c r="F46" s="192">
        <v>100.9786904600857</v>
      </c>
      <c r="G46" s="192">
        <v>103.58928254782209</v>
      </c>
      <c r="H46" s="192">
        <v>101.3073980614562</v>
      </c>
      <c r="I46" s="192">
        <v>97.051798093903543</v>
      </c>
      <c r="J46" s="192">
        <v>97.197739141915363</v>
      </c>
      <c r="K46" s="192">
        <v>98.297353344911954</v>
      </c>
      <c r="L46" s="192">
        <v>97.82372878666007</v>
      </c>
      <c r="M46" s="192">
        <v>101.0073105372087</v>
      </c>
      <c r="N46" s="192">
        <v>97.176629909211684</v>
      </c>
      <c r="O46" s="192">
        <v>98.109351534550228</v>
      </c>
      <c r="P46" s="192">
        <v>100.0728010890015</v>
      </c>
      <c r="Q46" s="192">
        <v>98.062458932926788</v>
      </c>
      <c r="R46" s="192">
        <v>98.12</v>
      </c>
      <c r="S46" s="160">
        <v>2005</v>
      </c>
    </row>
    <row r="47" spans="1:21" ht="10.8" customHeight="1">
      <c r="A47" s="160">
        <v>2006</v>
      </c>
      <c r="B47" s="192">
        <v>100.6719876584403</v>
      </c>
      <c r="C47" s="192">
        <v>100.8790311272264</v>
      </c>
      <c r="D47" s="192">
        <v>97.788266119252867</v>
      </c>
      <c r="E47" s="192">
        <v>100.8538640379401</v>
      </c>
      <c r="F47" s="192">
        <v>103.8191469377674</v>
      </c>
      <c r="G47" s="192">
        <v>104.27014464046459</v>
      </c>
      <c r="H47" s="192">
        <v>104.0997244941167</v>
      </c>
      <c r="I47" s="192">
        <v>97.633058178476134</v>
      </c>
      <c r="J47" s="192">
        <v>100.1032606731055</v>
      </c>
      <c r="K47" s="192">
        <v>100.647498896055</v>
      </c>
      <c r="L47" s="192">
        <v>100.4470260963285</v>
      </c>
      <c r="M47" s="192">
        <v>104.0885020137293</v>
      </c>
      <c r="N47" s="192">
        <v>100.21112538362161</v>
      </c>
      <c r="O47" s="192">
        <v>100.2985907263207</v>
      </c>
      <c r="P47" s="192">
        <v>102.06433355920809</v>
      </c>
      <c r="Q47" s="192">
        <v>100.61986263541969</v>
      </c>
      <c r="R47" s="192">
        <v>100.97</v>
      </c>
      <c r="S47" s="160">
        <v>2006</v>
      </c>
    </row>
    <row r="48" spans="1:21" ht="10.8" customHeight="1">
      <c r="A48" s="160">
        <v>2007</v>
      </c>
      <c r="B48" s="192">
        <v>102.8127483791036</v>
      </c>
      <c r="C48" s="192">
        <v>102.35920876435659</v>
      </c>
      <c r="D48" s="192">
        <v>99.013007967788383</v>
      </c>
      <c r="E48" s="192">
        <v>100.651702220156</v>
      </c>
      <c r="F48" s="192">
        <v>103.9445270849745</v>
      </c>
      <c r="G48" s="192">
        <v>103.9661836206887</v>
      </c>
      <c r="H48" s="192">
        <v>105.6365172770136</v>
      </c>
      <c r="I48" s="192">
        <v>99.962680521032027</v>
      </c>
      <c r="J48" s="192">
        <v>101.2296068020262</v>
      </c>
      <c r="K48" s="192">
        <v>102.9002392523596</v>
      </c>
      <c r="L48" s="192">
        <v>100.8961483221735</v>
      </c>
      <c r="M48" s="192">
        <v>106.17796903887</v>
      </c>
      <c r="N48" s="192">
        <v>101.90826234417131</v>
      </c>
      <c r="O48" s="192">
        <v>101.1923279710941</v>
      </c>
      <c r="P48" s="192">
        <v>101.99387865170419</v>
      </c>
      <c r="Q48" s="192">
        <v>101.6203647198712</v>
      </c>
      <c r="R48" s="192">
        <v>102.48</v>
      </c>
      <c r="S48" s="160">
        <v>2007</v>
      </c>
    </row>
    <row r="49" spans="1:21" ht="10.8" customHeight="1">
      <c r="A49" s="160">
        <v>2008</v>
      </c>
      <c r="B49" s="192">
        <v>101.55048343959059</v>
      </c>
      <c r="C49" s="192">
        <v>100.9729599671342</v>
      </c>
      <c r="D49" s="192">
        <v>101.07227187719791</v>
      </c>
      <c r="E49" s="192">
        <v>101.3548641039112</v>
      </c>
      <c r="F49" s="192">
        <v>103.8111649906117</v>
      </c>
      <c r="G49" s="192">
        <v>105.2572764367505</v>
      </c>
      <c r="H49" s="192">
        <v>105.32017487544439</v>
      </c>
      <c r="I49" s="192">
        <v>100.8528056006335</v>
      </c>
      <c r="J49" s="192">
        <v>101.77588866502749</v>
      </c>
      <c r="K49" s="192">
        <v>102.92893068042029</v>
      </c>
      <c r="L49" s="192">
        <v>99.994340463669317</v>
      </c>
      <c r="M49" s="192">
        <v>106.0846339333965</v>
      </c>
      <c r="N49" s="192">
        <v>101.3329237716615</v>
      </c>
      <c r="O49" s="192">
        <v>100.77568234186229</v>
      </c>
      <c r="P49" s="192">
        <v>103.39628866883319</v>
      </c>
      <c r="Q49" s="192">
        <v>100.77295654087661</v>
      </c>
      <c r="R49" s="192">
        <v>102.22</v>
      </c>
      <c r="S49" s="160">
        <v>2008</v>
      </c>
    </row>
    <row r="50" spans="1:21" ht="10.8" customHeight="1">
      <c r="A50" s="160">
        <v>2009</v>
      </c>
      <c r="B50" s="192">
        <v>92.97674723055124</v>
      </c>
      <c r="C50" s="192">
        <v>96.093635335784299</v>
      </c>
      <c r="D50" s="192">
        <v>98.13322463145569</v>
      </c>
      <c r="E50" s="192">
        <v>97.389970173837753</v>
      </c>
      <c r="F50" s="192">
        <v>95.330463060185423</v>
      </c>
      <c r="G50" s="192">
        <v>98.71850777728767</v>
      </c>
      <c r="H50" s="192">
        <v>97.003941783331342</v>
      </c>
      <c r="I50" s="192">
        <v>99.400809514054046</v>
      </c>
      <c r="J50" s="192">
        <v>95.797817941507617</v>
      </c>
      <c r="K50" s="192">
        <v>97.657970744580155</v>
      </c>
      <c r="L50" s="192">
        <v>95.46787165193345</v>
      </c>
      <c r="M50" s="192">
        <v>95.399516328841116</v>
      </c>
      <c r="N50" s="192">
        <v>97.533857186294156</v>
      </c>
      <c r="O50" s="192">
        <v>95.794502416244256</v>
      </c>
      <c r="P50" s="192">
        <v>99.279417257210369</v>
      </c>
      <c r="Q50" s="192">
        <v>96.193523357543327</v>
      </c>
      <c r="R50" s="192">
        <v>96.37</v>
      </c>
      <c r="S50" s="160">
        <v>2009</v>
      </c>
    </row>
    <row r="51" spans="1:21" ht="10.8" customHeight="1">
      <c r="A51" s="160">
        <v>2010</v>
      </c>
      <c r="B51" s="193">
        <v>100</v>
      </c>
      <c r="C51" s="193">
        <v>100</v>
      </c>
      <c r="D51" s="193">
        <v>100</v>
      </c>
      <c r="E51" s="193">
        <v>100</v>
      </c>
      <c r="F51" s="193">
        <v>100</v>
      </c>
      <c r="G51" s="193">
        <v>100</v>
      </c>
      <c r="H51" s="193">
        <v>100</v>
      </c>
      <c r="I51" s="193">
        <v>100</v>
      </c>
      <c r="J51" s="193">
        <v>100</v>
      </c>
      <c r="K51" s="193">
        <v>100</v>
      </c>
      <c r="L51" s="193">
        <v>100</v>
      </c>
      <c r="M51" s="193">
        <v>100</v>
      </c>
      <c r="N51" s="193">
        <v>100</v>
      </c>
      <c r="O51" s="193">
        <v>100</v>
      </c>
      <c r="P51" s="193">
        <v>100</v>
      </c>
      <c r="Q51" s="193">
        <v>100</v>
      </c>
      <c r="R51" s="193">
        <v>100</v>
      </c>
      <c r="S51" s="160">
        <v>2010</v>
      </c>
    </row>
    <row r="52" spans="1:21" ht="10.8" customHeight="1">
      <c r="A52" s="160">
        <v>2011</v>
      </c>
      <c r="B52" s="192">
        <v>103.15435404523861</v>
      </c>
      <c r="C52" s="192">
        <v>103.65527179785821</v>
      </c>
      <c r="D52" s="192">
        <v>102.6307172531789</v>
      </c>
      <c r="E52" s="192">
        <v>100.7333120567253</v>
      </c>
      <c r="F52" s="192">
        <v>100.9063632102522</v>
      </c>
      <c r="G52" s="192">
        <v>99.366240044376681</v>
      </c>
      <c r="H52" s="192">
        <v>101.2566236536466</v>
      </c>
      <c r="I52" s="192">
        <v>102.92143119910359</v>
      </c>
      <c r="J52" s="192">
        <v>102.45755737674141</v>
      </c>
      <c r="K52" s="192">
        <v>101.2313821087493</v>
      </c>
      <c r="L52" s="192">
        <v>102.17526152289309</v>
      </c>
      <c r="M52" s="192">
        <v>103.4847798793899</v>
      </c>
      <c r="N52" s="192">
        <v>102.7051471624423</v>
      </c>
      <c r="O52" s="192">
        <v>99.274382083601296</v>
      </c>
      <c r="P52" s="192">
        <v>101.0584008447793</v>
      </c>
      <c r="Q52" s="192">
        <v>103.4890997022339</v>
      </c>
      <c r="R52" s="192">
        <v>102.22</v>
      </c>
      <c r="S52" s="160">
        <v>2011</v>
      </c>
    </row>
    <row r="53" spans="1:21" ht="10.8" customHeight="1">
      <c r="A53" s="160">
        <v>2012</v>
      </c>
      <c r="B53" s="192">
        <v>101.98432022330771</v>
      </c>
      <c r="C53" s="192">
        <v>103.123053566244</v>
      </c>
      <c r="D53" s="192">
        <v>100.0824683206078</v>
      </c>
      <c r="E53" s="192">
        <v>101.05505023413519</v>
      </c>
      <c r="F53" s="192">
        <v>102.3187940121327</v>
      </c>
      <c r="G53" s="192">
        <v>97.521618600491962</v>
      </c>
      <c r="H53" s="192">
        <v>99.148919745125411</v>
      </c>
      <c r="I53" s="192">
        <v>102.9861044978403</v>
      </c>
      <c r="J53" s="192">
        <v>101.45826099185101</v>
      </c>
      <c r="K53" s="192">
        <v>100.3698225352167</v>
      </c>
      <c r="L53" s="192">
        <v>102.0630365895868</v>
      </c>
      <c r="M53" s="192">
        <v>102.5222875886633</v>
      </c>
      <c r="N53" s="192">
        <v>102.63448198695311</v>
      </c>
      <c r="O53" s="192">
        <v>101.57186374604539</v>
      </c>
      <c r="P53" s="192">
        <v>103.17218083042999</v>
      </c>
      <c r="Q53" s="192">
        <v>103.486118927782</v>
      </c>
      <c r="R53" s="192">
        <v>101.47</v>
      </c>
      <c r="S53" s="160">
        <v>2012</v>
      </c>
    </row>
    <row r="54" spans="1:21" ht="10.8" customHeight="1">
      <c r="A54" s="160">
        <v>2013</v>
      </c>
      <c r="B54" s="192">
        <v>101.1953149039755</v>
      </c>
      <c r="C54" s="192">
        <v>103.0549855147118</v>
      </c>
      <c r="D54" s="192">
        <v>98.701314129124953</v>
      </c>
      <c r="E54" s="192">
        <v>101.15178634258091</v>
      </c>
      <c r="F54" s="192">
        <v>101.143312274884</v>
      </c>
      <c r="G54" s="192">
        <v>96.674326774616986</v>
      </c>
      <c r="H54" s="192">
        <v>99.395983663341795</v>
      </c>
      <c r="I54" s="192">
        <v>102.94937570014611</v>
      </c>
      <c r="J54" s="192">
        <v>101.10018981676841</v>
      </c>
      <c r="K54" s="192">
        <v>99.332678014728742</v>
      </c>
      <c r="L54" s="192">
        <v>101.3365051809303</v>
      </c>
      <c r="M54" s="192">
        <v>101.7909612667416</v>
      </c>
      <c r="N54" s="192">
        <v>102.7232276385074</v>
      </c>
      <c r="O54" s="192">
        <v>101.3714731815774</v>
      </c>
      <c r="P54" s="192">
        <v>102.4372086968643</v>
      </c>
      <c r="Q54" s="192">
        <v>103.69839857661709</v>
      </c>
      <c r="R54" s="192">
        <v>100.99</v>
      </c>
      <c r="S54" s="160">
        <v>2013</v>
      </c>
    </row>
    <row r="55" spans="1:21" ht="10.8" customHeight="1">
      <c r="A55" s="160">
        <v>2014</v>
      </c>
      <c r="B55" s="192">
        <v>102.3200007066298</v>
      </c>
      <c r="C55" s="192">
        <v>103.7244125786582</v>
      </c>
      <c r="D55" s="192">
        <v>99.092982122626864</v>
      </c>
      <c r="E55" s="192">
        <v>101.7924705336618</v>
      </c>
      <c r="F55" s="192">
        <v>100.75864645794761</v>
      </c>
      <c r="G55" s="192">
        <v>97.136845143060228</v>
      </c>
      <c r="H55" s="192">
        <v>99.695596012427501</v>
      </c>
      <c r="I55" s="192">
        <v>104.3035759306575</v>
      </c>
      <c r="J55" s="192">
        <v>101.2249635368082</v>
      </c>
      <c r="K55" s="192">
        <v>100.0935884952063</v>
      </c>
      <c r="L55" s="192">
        <v>101.6610294183964</v>
      </c>
      <c r="M55" s="192">
        <v>102.8106309732936</v>
      </c>
      <c r="N55" s="192">
        <v>104.0900181081781</v>
      </c>
      <c r="O55" s="192">
        <v>102.39956014554529</v>
      </c>
      <c r="P55" s="192">
        <v>103.47678936832349</v>
      </c>
      <c r="Q55" s="192">
        <v>105.2303388615736</v>
      </c>
      <c r="R55" s="192">
        <v>101.71</v>
      </c>
      <c r="S55" s="160">
        <v>2014</v>
      </c>
    </row>
    <row r="56" spans="1:21" ht="10.8" customHeight="1">
      <c r="A56" s="160"/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60"/>
    </row>
    <row r="57" spans="1:21" ht="10.8" customHeight="1">
      <c r="A57" s="160"/>
      <c r="B57" s="247" t="s">
        <v>3</v>
      </c>
      <c r="C57" s="247"/>
      <c r="D57" s="247"/>
      <c r="E57" s="247"/>
      <c r="F57" s="247"/>
      <c r="G57" s="247"/>
      <c r="H57" s="247"/>
      <c r="I57" s="247"/>
      <c r="J57" s="247"/>
      <c r="K57" s="247" t="s">
        <v>3</v>
      </c>
      <c r="L57" s="247"/>
      <c r="M57" s="247"/>
      <c r="N57" s="247"/>
      <c r="O57" s="247"/>
      <c r="P57" s="247"/>
      <c r="Q57" s="247"/>
      <c r="R57" s="247"/>
      <c r="S57" s="160"/>
      <c r="T57" s="144"/>
      <c r="U57" s="144"/>
    </row>
    <row r="58" spans="1:21" ht="10.8" customHeight="1">
      <c r="A58" s="160">
        <v>2001</v>
      </c>
      <c r="B58" s="165">
        <f t="shared" ref="B58:R58" si="14">B42/B41*100-100</f>
        <v>2.3532663919156249</v>
      </c>
      <c r="C58" s="165">
        <f t="shared" si="14"/>
        <v>2.3278616437460755</v>
      </c>
      <c r="D58" s="165">
        <f t="shared" si="14"/>
        <v>1.0038706160285358</v>
      </c>
      <c r="E58" s="165">
        <f t="shared" si="14"/>
        <v>2.858500833296489</v>
      </c>
      <c r="F58" s="165">
        <f t="shared" si="14"/>
        <v>1.5580296007075702</v>
      </c>
      <c r="G58" s="165">
        <f t="shared" si="14"/>
        <v>4.8068412115587194</v>
      </c>
      <c r="H58" s="165">
        <f t="shared" si="14"/>
        <v>1.9913741466350103</v>
      </c>
      <c r="I58" s="165">
        <f t="shared" si="14"/>
        <v>1.5166000662572969</v>
      </c>
      <c r="J58" s="165">
        <f t="shared" si="14"/>
        <v>6.4442074820973971E-2</v>
      </c>
      <c r="K58" s="165">
        <f t="shared" si="14"/>
        <v>1.7296465304235937</v>
      </c>
      <c r="L58" s="165">
        <f t="shared" si="14"/>
        <v>-1.5307121631314402</v>
      </c>
      <c r="M58" s="165">
        <f t="shared" si="14"/>
        <v>2.4722047547079455</v>
      </c>
      <c r="N58" s="165">
        <f t="shared" si="14"/>
        <v>3.934676305908738</v>
      </c>
      <c r="O58" s="165">
        <f t="shared" si="14"/>
        <v>2.0368357722661585</v>
      </c>
      <c r="P58" s="165">
        <f t="shared" si="14"/>
        <v>1.245856658549215</v>
      </c>
      <c r="Q58" s="165">
        <f t="shared" si="14"/>
        <v>2.8857782164045602</v>
      </c>
      <c r="R58" s="165">
        <f t="shared" si="14"/>
        <v>1.9689229459344517</v>
      </c>
      <c r="S58" s="160">
        <v>2001</v>
      </c>
      <c r="T58" s="144"/>
      <c r="U58" s="144"/>
    </row>
    <row r="59" spans="1:21" ht="10.8" customHeight="1">
      <c r="A59" s="160">
        <v>2002</v>
      </c>
      <c r="B59" s="165">
        <f t="shared" ref="B59:R59" si="15">B43/B42*100-100</f>
        <v>-0.93621155214947294</v>
      </c>
      <c r="C59" s="165">
        <f t="shared" si="15"/>
        <v>1.2459394779256172</v>
      </c>
      <c r="D59" s="165">
        <f t="shared" si="15"/>
        <v>0.1473740516070734</v>
      </c>
      <c r="E59" s="165">
        <f t="shared" si="15"/>
        <v>2.2917781441957459</v>
      </c>
      <c r="F59" s="165">
        <f t="shared" si="15"/>
        <v>1.9789341172546955</v>
      </c>
      <c r="G59" s="165">
        <f t="shared" si="15"/>
        <v>1.5705917871573689</v>
      </c>
      <c r="H59" s="165">
        <f t="shared" si="15"/>
        <v>-1.0806004885583036</v>
      </c>
      <c r="I59" s="165">
        <f t="shared" si="15"/>
        <v>2.0763929688113052</v>
      </c>
      <c r="J59" s="165">
        <f t="shared" si="15"/>
        <v>-1.6986094108428063</v>
      </c>
      <c r="K59" s="165">
        <f t="shared" si="15"/>
        <v>0.83286948596995103</v>
      </c>
      <c r="L59" s="165">
        <f t="shared" si="15"/>
        <v>0.66777100177941406</v>
      </c>
      <c r="M59" s="165">
        <f t="shared" si="15"/>
        <v>-0.98294914658161758</v>
      </c>
      <c r="N59" s="165">
        <f t="shared" si="15"/>
        <v>3.4978687774124495</v>
      </c>
      <c r="O59" s="165">
        <f t="shared" si="15"/>
        <v>4.345398887336998</v>
      </c>
      <c r="P59" s="165">
        <f t="shared" si="15"/>
        <v>-1.0061188799779472</v>
      </c>
      <c r="Q59" s="165">
        <f t="shared" si="15"/>
        <v>2.5292770971637992</v>
      </c>
      <c r="R59" s="165">
        <f t="shared" si="15"/>
        <v>0.45924225028701926</v>
      </c>
      <c r="S59" s="160">
        <v>2002</v>
      </c>
      <c r="T59" s="144"/>
      <c r="U59" s="144"/>
    </row>
    <row r="60" spans="1:21" ht="10.8" customHeight="1">
      <c r="A60" s="160">
        <v>2003</v>
      </c>
      <c r="B60" s="165">
        <f t="shared" ref="B60:R60" si="16">B44/B43*100-100</f>
        <v>0.69767956022882061</v>
      </c>
      <c r="C60" s="165">
        <f t="shared" si="16"/>
        <v>-0.37933055486952583</v>
      </c>
      <c r="D60" s="165">
        <f t="shared" si="16"/>
        <v>-0.89842590513318044</v>
      </c>
      <c r="E60" s="165">
        <f t="shared" si="16"/>
        <v>1.495222002252433</v>
      </c>
      <c r="F60" s="165">
        <f t="shared" si="16"/>
        <v>1.6631535441671446</v>
      </c>
      <c r="G60" s="165">
        <f t="shared" si="16"/>
        <v>-0.99668248186409869</v>
      </c>
      <c r="H60" s="165">
        <f t="shared" si="16"/>
        <v>1.9182119591278735</v>
      </c>
      <c r="I60" s="165">
        <f t="shared" si="16"/>
        <v>1.5945603398885169</v>
      </c>
      <c r="J60" s="165">
        <f t="shared" si="16"/>
        <v>-6.6005240825944611E-2</v>
      </c>
      <c r="K60" s="165">
        <f t="shared" si="16"/>
        <v>-0.21953921963560674</v>
      </c>
      <c r="L60" s="165">
        <f t="shared" si="16"/>
        <v>0.49492164240274406</v>
      </c>
      <c r="M60" s="165">
        <f t="shared" si="16"/>
        <v>0.22779465453616865</v>
      </c>
      <c r="N60" s="165">
        <f t="shared" si="16"/>
        <v>1.6532531187961013</v>
      </c>
      <c r="O60" s="165">
        <f t="shared" si="16"/>
        <v>0.97679967145209901</v>
      </c>
      <c r="P60" s="165">
        <f t="shared" si="16"/>
        <v>1.4445308419222584</v>
      </c>
      <c r="Q60" s="165">
        <f t="shared" si="16"/>
        <v>3.7269257612683617</v>
      </c>
      <c r="R60" s="165">
        <f t="shared" si="16"/>
        <v>0.37402597402598303</v>
      </c>
      <c r="S60" s="160">
        <v>2003</v>
      </c>
      <c r="T60" s="144"/>
      <c r="U60" s="144"/>
    </row>
    <row r="61" spans="1:21" ht="10.8" customHeight="1">
      <c r="A61" s="160">
        <v>2004</v>
      </c>
      <c r="B61" s="165">
        <f t="shared" ref="B61:R61" si="17">B45/B44*100-100</f>
        <v>1.2013637501254948E-2</v>
      </c>
      <c r="C61" s="165">
        <f t="shared" si="17"/>
        <v>2.0967292362911678</v>
      </c>
      <c r="D61" s="165">
        <f t="shared" si="17"/>
        <v>-1.7557749439018835</v>
      </c>
      <c r="E61" s="165">
        <f t="shared" si="17"/>
        <v>1.3752586635337849</v>
      </c>
      <c r="F61" s="165">
        <f t="shared" si="17"/>
        <v>-0.24336891699590524</v>
      </c>
      <c r="G61" s="165">
        <f t="shared" si="17"/>
        <v>0.22560513176213703</v>
      </c>
      <c r="H61" s="165">
        <f t="shared" si="17"/>
        <v>-0.25173960860229272</v>
      </c>
      <c r="I61" s="165">
        <f t="shared" si="17"/>
        <v>1.2762459331139127</v>
      </c>
      <c r="J61" s="165">
        <f t="shared" si="17"/>
        <v>1.1282473067087722</v>
      </c>
      <c r="K61" s="165">
        <f t="shared" si="17"/>
        <v>0.75754283617501983</v>
      </c>
      <c r="L61" s="165">
        <f t="shared" si="17"/>
        <v>1.4844850443529651</v>
      </c>
      <c r="M61" s="165">
        <f t="shared" si="17"/>
        <v>2.285050654542971</v>
      </c>
      <c r="N61" s="165">
        <f t="shared" si="17"/>
        <v>1.7327506743622934</v>
      </c>
      <c r="O61" s="165">
        <f t="shared" si="17"/>
        <v>1.1065216796643824</v>
      </c>
      <c r="P61" s="165">
        <f t="shared" si="17"/>
        <v>1.6434279616741634</v>
      </c>
      <c r="Q61" s="165">
        <f t="shared" si="17"/>
        <v>0.93587352862205364</v>
      </c>
      <c r="R61" s="165">
        <f t="shared" si="17"/>
        <v>0.81772073284341218</v>
      </c>
      <c r="S61" s="160">
        <v>2004</v>
      </c>
      <c r="T61" s="144"/>
      <c r="U61" s="144"/>
    </row>
    <row r="62" spans="1:21" ht="10.8" customHeight="1">
      <c r="A62" s="160">
        <v>2005</v>
      </c>
      <c r="B62" s="165">
        <f t="shared" ref="B62:R62" si="18">B46/B45*100-100</f>
        <v>0.40941711332726527</v>
      </c>
      <c r="C62" s="165">
        <f t="shared" si="18"/>
        <v>0.83369653301778612</v>
      </c>
      <c r="D62" s="165">
        <f t="shared" si="18"/>
        <v>1.5626222554798517</v>
      </c>
      <c r="E62" s="165">
        <f t="shared" si="18"/>
        <v>1.4483480349453117</v>
      </c>
      <c r="F62" s="165">
        <f t="shared" si="18"/>
        <v>1.0382750967332157</v>
      </c>
      <c r="G62" s="165">
        <f t="shared" si="18"/>
        <v>0.70547807430445175</v>
      </c>
      <c r="H62" s="165">
        <f t="shared" si="18"/>
        <v>0.48767050610321405</v>
      </c>
      <c r="I62" s="165">
        <f t="shared" si="18"/>
        <v>-8.7576670472586216E-2</v>
      </c>
      <c r="J62" s="165">
        <f t="shared" si="18"/>
        <v>1.543753672858216</v>
      </c>
      <c r="K62" s="165">
        <f t="shared" si="18"/>
        <v>0.57080265743924485</v>
      </c>
      <c r="L62" s="165">
        <f t="shared" si="18"/>
        <v>-0.31209470096162306</v>
      </c>
      <c r="M62" s="165">
        <f t="shared" si="18"/>
        <v>3.0028962632866438</v>
      </c>
      <c r="N62" s="165">
        <f t="shared" si="18"/>
        <v>0.34003429852396039</v>
      </c>
      <c r="O62" s="165">
        <f t="shared" si="18"/>
        <v>0.56773188725594537</v>
      </c>
      <c r="P62" s="165">
        <f t="shared" si="18"/>
        <v>0.35377227652462295</v>
      </c>
      <c r="Q62" s="165">
        <f t="shared" si="18"/>
        <v>0.4345844567920949</v>
      </c>
      <c r="R62" s="165">
        <f t="shared" si="18"/>
        <v>0.73921971252566721</v>
      </c>
      <c r="S62" s="160">
        <v>2005</v>
      </c>
      <c r="T62" s="144"/>
      <c r="U62" s="144"/>
    </row>
    <row r="63" spans="1:21" ht="10.8" customHeight="1">
      <c r="A63" s="160">
        <v>2006</v>
      </c>
      <c r="B63" s="165">
        <f t="shared" ref="B63:R63" si="19">B47/B46*100-100</f>
        <v>5.3843754099989667</v>
      </c>
      <c r="C63" s="165">
        <f t="shared" si="19"/>
        <v>2.8045332921818442</v>
      </c>
      <c r="D63" s="165">
        <f t="shared" si="19"/>
        <v>1.5866190539760794</v>
      </c>
      <c r="E63" s="165">
        <f t="shared" si="19"/>
        <v>2.4024148006867279</v>
      </c>
      <c r="F63" s="165">
        <f t="shared" si="19"/>
        <v>2.8129266330745963</v>
      </c>
      <c r="G63" s="165">
        <f t="shared" si="19"/>
        <v>0.6572707869930241</v>
      </c>
      <c r="H63" s="165">
        <f t="shared" si="19"/>
        <v>2.7562907409452748</v>
      </c>
      <c r="I63" s="165">
        <f t="shared" si="19"/>
        <v>0.59891737813057944</v>
      </c>
      <c r="J63" s="165">
        <f t="shared" si="19"/>
        <v>2.9892892127335102</v>
      </c>
      <c r="K63" s="165">
        <f t="shared" si="19"/>
        <v>2.3908533354877903</v>
      </c>
      <c r="L63" s="165">
        <f t="shared" si="19"/>
        <v>2.6816574487663161</v>
      </c>
      <c r="M63" s="165">
        <f t="shared" si="19"/>
        <v>3.0504638328980889</v>
      </c>
      <c r="N63" s="165">
        <f t="shared" si="19"/>
        <v>3.1226597148356916</v>
      </c>
      <c r="O63" s="165">
        <f t="shared" si="19"/>
        <v>2.2314276442847643</v>
      </c>
      <c r="P63" s="165">
        <f t="shared" si="19"/>
        <v>1.9900836676245177</v>
      </c>
      <c r="Q63" s="165">
        <f t="shared" si="19"/>
        <v>2.6079334847621141</v>
      </c>
      <c r="R63" s="165">
        <f t="shared" si="19"/>
        <v>2.9046066041581611</v>
      </c>
      <c r="S63" s="160">
        <v>2006</v>
      </c>
      <c r="T63" s="144"/>
      <c r="U63" s="144"/>
    </row>
    <row r="64" spans="1:21" ht="10.8" customHeight="1">
      <c r="A64" s="160">
        <v>2007</v>
      </c>
      <c r="B64" s="165">
        <f t="shared" ref="B64:R64" si="20">B48/B47*100-100</f>
        <v>2.1264710973289596</v>
      </c>
      <c r="C64" s="165">
        <f t="shared" si="20"/>
        <v>1.4672797910434241</v>
      </c>
      <c r="D64" s="165">
        <f t="shared" si="20"/>
        <v>1.2524425446320322</v>
      </c>
      <c r="E64" s="165">
        <f t="shared" si="20"/>
        <v>-0.20045024522616472</v>
      </c>
      <c r="F64" s="165">
        <f t="shared" si="20"/>
        <v>0.12076784572528254</v>
      </c>
      <c r="G64" s="165">
        <f t="shared" si="20"/>
        <v>-0.29151299331557823</v>
      </c>
      <c r="H64" s="165">
        <f t="shared" si="20"/>
        <v>1.4762697887675387</v>
      </c>
      <c r="I64" s="165">
        <f t="shared" si="20"/>
        <v>2.3860999399376368</v>
      </c>
      <c r="J64" s="165">
        <f t="shared" si="20"/>
        <v>1.1251842560841823</v>
      </c>
      <c r="K64" s="165">
        <f t="shared" si="20"/>
        <v>2.2382477269814274</v>
      </c>
      <c r="L64" s="165">
        <f t="shared" si="20"/>
        <v>0.44712346726352337</v>
      </c>
      <c r="M64" s="165">
        <f t="shared" si="20"/>
        <v>2.0073946542770784</v>
      </c>
      <c r="N64" s="165">
        <f t="shared" si="20"/>
        <v>1.6935614224995845</v>
      </c>
      <c r="O64" s="165">
        <f t="shared" si="20"/>
        <v>0.89107657276272789</v>
      </c>
      <c r="P64" s="165">
        <f t="shared" si="20"/>
        <v>-6.9029900110038511E-2</v>
      </c>
      <c r="Q64" s="165">
        <f t="shared" si="20"/>
        <v>0.99433855130241966</v>
      </c>
      <c r="R64" s="165">
        <f t="shared" si="20"/>
        <v>1.4954937110032773</v>
      </c>
      <c r="S64" s="160">
        <v>2007</v>
      </c>
      <c r="T64" s="144"/>
      <c r="U64" s="144"/>
    </row>
    <row r="65" spans="1:21" ht="10.8" customHeight="1">
      <c r="A65" s="160">
        <v>2008</v>
      </c>
      <c r="B65" s="165">
        <f t="shared" ref="B65:R65" si="21">B49/B48*100-100</f>
        <v>-1.2277319295644418</v>
      </c>
      <c r="C65" s="165">
        <f t="shared" si="21"/>
        <v>-1.3542980782644634</v>
      </c>
      <c r="D65" s="165">
        <f t="shared" si="21"/>
        <v>2.0797912836659265</v>
      </c>
      <c r="E65" s="165">
        <f t="shared" si="21"/>
        <v>0.69860903317578504</v>
      </c>
      <c r="F65" s="165">
        <f t="shared" si="21"/>
        <v>-0.12830121806584316</v>
      </c>
      <c r="G65" s="165">
        <f t="shared" si="21"/>
        <v>1.2418391933787234</v>
      </c>
      <c r="H65" s="165">
        <f t="shared" si="21"/>
        <v>-0.2994631115484907</v>
      </c>
      <c r="I65" s="165">
        <f t="shared" si="21"/>
        <v>0.89045739366122234</v>
      </c>
      <c r="J65" s="165">
        <f t="shared" si="21"/>
        <v>0.53964633495975534</v>
      </c>
      <c r="K65" s="165">
        <f t="shared" si="21"/>
        <v>2.788276127358813E-2</v>
      </c>
      <c r="L65" s="165">
        <f t="shared" si="21"/>
        <v>-0.89379810181118557</v>
      </c>
      <c r="M65" s="165">
        <f t="shared" si="21"/>
        <v>-8.7904398924166571E-2</v>
      </c>
      <c r="N65" s="165">
        <f t="shared" si="21"/>
        <v>-0.56456518762604446</v>
      </c>
      <c r="O65" s="165">
        <f t="shared" si="21"/>
        <v>-0.41173638119168743</v>
      </c>
      <c r="P65" s="165">
        <f t="shared" si="21"/>
        <v>1.3749942993324566</v>
      </c>
      <c r="Q65" s="165">
        <f t="shared" si="21"/>
        <v>-0.83389602205285485</v>
      </c>
      <c r="R65" s="165">
        <f t="shared" si="21"/>
        <v>-0.25370804059329544</v>
      </c>
      <c r="S65" s="160">
        <v>2008</v>
      </c>
      <c r="T65" s="144"/>
      <c r="U65" s="144"/>
    </row>
    <row r="66" spans="1:21" ht="10.8" customHeight="1">
      <c r="A66" s="160">
        <v>2009</v>
      </c>
      <c r="B66" s="165">
        <f t="shared" ref="B66:R66" si="22">B50/B49*100-100</f>
        <v>-8.4428315047260298</v>
      </c>
      <c r="C66" s="165">
        <f t="shared" si="22"/>
        <v>-4.8323082070071877</v>
      </c>
      <c r="D66" s="165">
        <f t="shared" si="22"/>
        <v>-2.9078670056146905</v>
      </c>
      <c r="E66" s="165">
        <f t="shared" si="22"/>
        <v>-3.9118930947493027</v>
      </c>
      <c r="F66" s="165">
        <f t="shared" si="22"/>
        <v>-8.1693543572054494</v>
      </c>
      <c r="G66" s="165">
        <f t="shared" si="22"/>
        <v>-6.2121773247591108</v>
      </c>
      <c r="H66" s="165">
        <f t="shared" si="22"/>
        <v>-7.8961444015338458</v>
      </c>
      <c r="I66" s="165">
        <f t="shared" si="22"/>
        <v>-1.439718090073967</v>
      </c>
      <c r="J66" s="165">
        <f t="shared" si="22"/>
        <v>-5.8737592979368145</v>
      </c>
      <c r="K66" s="165">
        <f t="shared" si="22"/>
        <v>-5.1209702665674541</v>
      </c>
      <c r="L66" s="165">
        <f t="shared" si="22"/>
        <v>-4.5267250033820261</v>
      </c>
      <c r="M66" s="165">
        <f t="shared" si="22"/>
        <v>-10.072257600722708</v>
      </c>
      <c r="N66" s="165">
        <f t="shared" si="22"/>
        <v>-3.7490940199534464</v>
      </c>
      <c r="O66" s="165">
        <f t="shared" si="22"/>
        <v>-4.9428391947973438</v>
      </c>
      <c r="P66" s="165">
        <f t="shared" si="22"/>
        <v>-3.9816433110173932</v>
      </c>
      <c r="Q66" s="165">
        <f t="shared" si="22"/>
        <v>-4.544307660037461</v>
      </c>
      <c r="R66" s="165">
        <f t="shared" si="22"/>
        <v>-5.7229504989238791</v>
      </c>
      <c r="S66" s="160">
        <v>2009</v>
      </c>
      <c r="T66" s="144"/>
      <c r="U66" s="144"/>
    </row>
    <row r="67" spans="1:21" ht="10.8" customHeight="1">
      <c r="A67" s="160">
        <v>2010</v>
      </c>
      <c r="B67" s="165">
        <f t="shared" ref="B67:R67" si="23">B51/B50*100-100</f>
        <v>7.5537733666176194</v>
      </c>
      <c r="C67" s="165">
        <f t="shared" si="23"/>
        <v>4.0651648265418601</v>
      </c>
      <c r="D67" s="165">
        <f t="shared" si="23"/>
        <v>1.9022867897749052</v>
      </c>
      <c r="E67" s="165">
        <f t="shared" si="23"/>
        <v>2.6799780526715722</v>
      </c>
      <c r="F67" s="165">
        <f t="shared" si="23"/>
        <v>4.8982631468668529</v>
      </c>
      <c r="G67" s="165">
        <f t="shared" si="23"/>
        <v>1.2981276272970206</v>
      </c>
      <c r="H67" s="165">
        <f t="shared" si="23"/>
        <v>3.0885942999725415</v>
      </c>
      <c r="I67" s="165">
        <f t="shared" si="23"/>
        <v>0.60280242069983103</v>
      </c>
      <c r="J67" s="165">
        <f t="shared" si="23"/>
        <v>4.3865112471122956</v>
      </c>
      <c r="K67" s="165">
        <f t="shared" si="23"/>
        <v>2.3981957003236403</v>
      </c>
      <c r="L67" s="165">
        <f t="shared" si="23"/>
        <v>4.747281226285466</v>
      </c>
      <c r="M67" s="165">
        <f t="shared" si="23"/>
        <v>4.822334376728989</v>
      </c>
      <c r="N67" s="165">
        <f t="shared" si="23"/>
        <v>2.5284992154010553</v>
      </c>
      <c r="O67" s="165">
        <f t="shared" si="23"/>
        <v>4.3901241487555183</v>
      </c>
      <c r="P67" s="165">
        <f t="shared" si="23"/>
        <v>0.72581282474972397</v>
      </c>
      <c r="Q67" s="165">
        <f t="shared" si="23"/>
        <v>3.9571028376913944</v>
      </c>
      <c r="R67" s="165">
        <f t="shared" si="23"/>
        <v>3.7667323855971659</v>
      </c>
      <c r="S67" s="160">
        <v>2010</v>
      </c>
      <c r="T67" s="144"/>
      <c r="U67" s="144"/>
    </row>
    <row r="68" spans="1:21" ht="10.8" customHeight="1">
      <c r="A68" s="160">
        <v>2011</v>
      </c>
      <c r="B68" s="165">
        <f t="shared" ref="B68:R68" si="24">B52/B51*100-100</f>
        <v>3.1543540452386054</v>
      </c>
      <c r="C68" s="165">
        <f t="shared" si="24"/>
        <v>3.6552717978582052</v>
      </c>
      <c r="D68" s="165">
        <f t="shared" si="24"/>
        <v>2.6307172531788865</v>
      </c>
      <c r="E68" s="165">
        <f t="shared" si="24"/>
        <v>0.73331205672528199</v>
      </c>
      <c r="F68" s="165">
        <f t="shared" si="24"/>
        <v>0.90636321025219502</v>
      </c>
      <c r="G68" s="165">
        <f t="shared" si="24"/>
        <v>-0.63375995562331866</v>
      </c>
      <c r="H68" s="165">
        <f t="shared" si="24"/>
        <v>1.2566236536465993</v>
      </c>
      <c r="I68" s="165">
        <f t="shared" si="24"/>
        <v>2.9214311991035942</v>
      </c>
      <c r="J68" s="165">
        <f t="shared" si="24"/>
        <v>2.4575573767414056</v>
      </c>
      <c r="K68" s="165">
        <f t="shared" si="24"/>
        <v>1.2313821087492869</v>
      </c>
      <c r="L68" s="165">
        <f t="shared" si="24"/>
        <v>2.1752615228930949</v>
      </c>
      <c r="M68" s="165">
        <f t="shared" si="24"/>
        <v>3.4847798793899045</v>
      </c>
      <c r="N68" s="165">
        <f t="shared" si="24"/>
        <v>2.7051471624423016</v>
      </c>
      <c r="O68" s="165">
        <f t="shared" si="24"/>
        <v>-0.72561791639870421</v>
      </c>
      <c r="P68" s="165">
        <f t="shared" si="24"/>
        <v>1.0584008447792996</v>
      </c>
      <c r="Q68" s="165">
        <f t="shared" si="24"/>
        <v>3.4890997022339008</v>
      </c>
      <c r="R68" s="165">
        <f t="shared" si="24"/>
        <v>2.2199999999999989</v>
      </c>
      <c r="S68" s="160">
        <v>2011</v>
      </c>
      <c r="T68" s="144"/>
      <c r="U68" s="144"/>
    </row>
    <row r="69" spans="1:21" ht="10.8" customHeight="1">
      <c r="A69" s="160">
        <v>2012</v>
      </c>
      <c r="B69" s="165">
        <f t="shared" ref="B69:R69" si="25">B53/B52*100-100</f>
        <v>-1.1342553911178328</v>
      </c>
      <c r="C69" s="165">
        <f t="shared" si="25"/>
        <v>-0.51345023015529989</v>
      </c>
      <c r="D69" s="165">
        <f t="shared" si="25"/>
        <v>-2.4829300630188982</v>
      </c>
      <c r="E69" s="165">
        <f t="shared" si="25"/>
        <v>0.31939600797473133</v>
      </c>
      <c r="F69" s="165">
        <f t="shared" si="25"/>
        <v>1.3997440368924003</v>
      </c>
      <c r="G69" s="165">
        <f t="shared" si="25"/>
        <v>-1.8563864780039125</v>
      </c>
      <c r="H69" s="165">
        <f t="shared" si="25"/>
        <v>-2.0815467003232158</v>
      </c>
      <c r="I69" s="165">
        <f t="shared" si="25"/>
        <v>6.283754314647183E-2</v>
      </c>
      <c r="J69" s="165">
        <f t="shared" si="25"/>
        <v>-0.97532716031471978</v>
      </c>
      <c r="K69" s="165">
        <f t="shared" si="25"/>
        <v>-0.85107953243893064</v>
      </c>
      <c r="L69" s="165">
        <f t="shared" si="25"/>
        <v>-0.10983571916882795</v>
      </c>
      <c r="M69" s="165">
        <f t="shared" si="25"/>
        <v>-0.93008101466550386</v>
      </c>
      <c r="N69" s="165">
        <f t="shared" si="25"/>
        <v>-6.880392798369428E-2</v>
      </c>
      <c r="O69" s="165">
        <f t="shared" si="25"/>
        <v>2.3142744525061119</v>
      </c>
      <c r="P69" s="165">
        <f t="shared" si="25"/>
        <v>2.0916420287486517</v>
      </c>
      <c r="Q69" s="165">
        <f t="shared" si="25"/>
        <v>-2.8802786578268069E-3</v>
      </c>
      <c r="R69" s="165">
        <f t="shared" si="25"/>
        <v>-0.73371160242614053</v>
      </c>
      <c r="S69" s="160">
        <v>2012</v>
      </c>
      <c r="T69" s="144"/>
      <c r="U69" s="144"/>
    </row>
    <row r="70" spans="1:21" ht="10.8" customHeight="1">
      <c r="A70" s="160">
        <v>2013</v>
      </c>
      <c r="B70" s="165">
        <f t="shared" ref="B70:R70" si="26">B54/B53*100-100</f>
        <v>-0.77365355537456537</v>
      </c>
      <c r="C70" s="165">
        <f t="shared" si="26"/>
        <v>-6.6006629146670548E-2</v>
      </c>
      <c r="D70" s="165">
        <f t="shared" si="26"/>
        <v>-1.3800161153683916</v>
      </c>
      <c r="E70" s="165">
        <f t="shared" si="26"/>
        <v>9.5726149481478728E-2</v>
      </c>
      <c r="F70" s="165">
        <f t="shared" si="26"/>
        <v>-1.1488424473702423</v>
      </c>
      <c r="G70" s="165">
        <f t="shared" si="26"/>
        <v>-0.86882461349006235</v>
      </c>
      <c r="H70" s="165">
        <f t="shared" si="26"/>
        <v>0.24918467982453762</v>
      </c>
      <c r="I70" s="165">
        <f t="shared" si="26"/>
        <v>-3.566383821708996E-2</v>
      </c>
      <c r="J70" s="165">
        <f t="shared" si="26"/>
        <v>-0.35292461311884438</v>
      </c>
      <c r="K70" s="165">
        <f t="shared" si="26"/>
        <v>-1.0333230589543518</v>
      </c>
      <c r="L70" s="165">
        <f t="shared" si="26"/>
        <v>-0.71184576996078874</v>
      </c>
      <c r="M70" s="165">
        <f t="shared" si="26"/>
        <v>-0.71333398729444752</v>
      </c>
      <c r="N70" s="165">
        <f t="shared" si="26"/>
        <v>8.6467676200257415E-2</v>
      </c>
      <c r="O70" s="165">
        <f t="shared" si="26"/>
        <v>-0.19728944323500741</v>
      </c>
      <c r="P70" s="165">
        <f t="shared" si="26"/>
        <v>-0.71237433157845942</v>
      </c>
      <c r="Q70" s="165">
        <f t="shared" si="26"/>
        <v>0.20512862114698294</v>
      </c>
      <c r="R70" s="165">
        <f t="shared" si="26"/>
        <v>-0.47304622055780499</v>
      </c>
      <c r="S70" s="160">
        <v>2013</v>
      </c>
      <c r="T70" s="144"/>
      <c r="U70" s="144"/>
    </row>
    <row r="71" spans="1:21" ht="10.8" customHeight="1">
      <c r="A71" s="160">
        <v>2014</v>
      </c>
      <c r="B71" s="165">
        <f t="shared" ref="B71:R71" si="27">B55/B54*100-100</f>
        <v>1.1114010601395137</v>
      </c>
      <c r="C71" s="165">
        <f t="shared" si="27"/>
        <v>0.64958241525425819</v>
      </c>
      <c r="D71" s="165">
        <f t="shared" si="27"/>
        <v>0.39682145770574095</v>
      </c>
      <c r="E71" s="165">
        <f t="shared" si="27"/>
        <v>0.63338890418704352</v>
      </c>
      <c r="F71" s="165">
        <f t="shared" si="27"/>
        <v>-0.38031759914186125</v>
      </c>
      <c r="G71" s="165">
        <f t="shared" si="27"/>
        <v>0.47842936576279271</v>
      </c>
      <c r="H71" s="165">
        <f t="shared" si="27"/>
        <v>0.30143305397581344</v>
      </c>
      <c r="I71" s="165">
        <f t="shared" si="27"/>
        <v>1.3154040238725599</v>
      </c>
      <c r="J71" s="165">
        <f t="shared" si="27"/>
        <v>0.12341591075737313</v>
      </c>
      <c r="K71" s="165">
        <f t="shared" si="27"/>
        <v>0.76602231580299929</v>
      </c>
      <c r="L71" s="165">
        <f t="shared" si="27"/>
        <v>0.32024415770671055</v>
      </c>
      <c r="M71" s="165">
        <f t="shared" si="27"/>
        <v>1.0017291259092787</v>
      </c>
      <c r="N71" s="165">
        <f t="shared" si="27"/>
        <v>1.330556390304011</v>
      </c>
      <c r="O71" s="165">
        <f t="shared" si="27"/>
        <v>1.0141777875974753</v>
      </c>
      <c r="P71" s="165">
        <f t="shared" si="27"/>
        <v>1.0148467384888988</v>
      </c>
      <c r="Q71" s="165">
        <f t="shared" si="27"/>
        <v>1.4773037057314298</v>
      </c>
      <c r="R71" s="165">
        <f t="shared" si="27"/>
        <v>0.7129418754332022</v>
      </c>
      <c r="S71" s="160">
        <v>2014</v>
      </c>
      <c r="T71" s="144"/>
      <c r="U71" s="144"/>
    </row>
    <row r="72" spans="1:21" ht="12" customHeight="1">
      <c r="A72" s="160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0"/>
      <c r="T72" s="144"/>
      <c r="U72" s="144"/>
    </row>
  </sheetData>
  <mergeCells count="14">
    <mergeCell ref="B57:J57"/>
    <mergeCell ref="K57:R57"/>
    <mergeCell ref="B39:J39"/>
    <mergeCell ref="K39:R39"/>
    <mergeCell ref="A1:J1"/>
    <mergeCell ref="K1:S1"/>
    <mergeCell ref="K6:R6"/>
    <mergeCell ref="B40:J40"/>
    <mergeCell ref="K40:R40"/>
    <mergeCell ref="K23:R23"/>
    <mergeCell ref="B6:J6"/>
    <mergeCell ref="B23:J23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29" display="Inhaltsverzeichnis!E29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10" max="76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9"/>
  <sheetViews>
    <sheetView zoomScaleNormal="100" zoomScaleSheetLayoutView="12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59" customWidth="1"/>
    <col min="2" max="10" width="9.44140625" style="142" customWidth="1"/>
    <col min="11" max="18" width="10.44140625" style="142" customWidth="1"/>
    <col min="19" max="19" width="6.33203125" style="142" customWidth="1"/>
    <col min="20" max="16384" width="11.5546875" style="142"/>
  </cols>
  <sheetData>
    <row r="1" spans="1:21" ht="24" customHeight="1">
      <c r="A1" s="248" t="s">
        <v>338</v>
      </c>
      <c r="B1" s="271"/>
      <c r="C1" s="271"/>
      <c r="D1" s="271"/>
      <c r="E1" s="271"/>
      <c r="F1" s="271"/>
      <c r="G1" s="271"/>
      <c r="H1" s="271"/>
      <c r="I1" s="271"/>
      <c r="J1" s="271"/>
      <c r="K1" s="270" t="s">
        <v>338</v>
      </c>
      <c r="L1" s="267"/>
      <c r="M1" s="267"/>
      <c r="N1" s="267"/>
      <c r="O1" s="267"/>
      <c r="P1" s="267"/>
      <c r="Q1" s="267"/>
      <c r="R1" s="267"/>
      <c r="S1" s="267"/>
    </row>
    <row r="2" spans="1:21" ht="12" customHeight="1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1"/>
    </row>
    <row r="3" spans="1:21" ht="24" customHeight="1">
      <c r="A3" s="172" t="s">
        <v>0</v>
      </c>
      <c r="B3" s="157" t="s">
        <v>16</v>
      </c>
      <c r="C3" s="173" t="s">
        <v>17</v>
      </c>
      <c r="D3" s="173" t="s">
        <v>18</v>
      </c>
      <c r="E3" s="157" t="s">
        <v>19</v>
      </c>
      <c r="F3" s="173" t="s">
        <v>20</v>
      </c>
      <c r="G3" s="173" t="s">
        <v>21</v>
      </c>
      <c r="H3" s="173" t="s">
        <v>22</v>
      </c>
      <c r="I3" s="157" t="s">
        <v>23</v>
      </c>
      <c r="J3" s="158" t="s">
        <v>24</v>
      </c>
      <c r="K3" s="174" t="s">
        <v>25</v>
      </c>
      <c r="L3" s="157" t="s">
        <v>26</v>
      </c>
      <c r="M3" s="173" t="s">
        <v>27</v>
      </c>
      <c r="N3" s="157" t="s">
        <v>28</v>
      </c>
      <c r="O3" s="157" t="s">
        <v>29</v>
      </c>
      <c r="P3" s="157" t="s">
        <v>30</v>
      </c>
      <c r="Q3" s="173" t="s">
        <v>31</v>
      </c>
      <c r="R3" s="157" t="s">
        <v>32</v>
      </c>
      <c r="S3" s="175" t="s">
        <v>0</v>
      </c>
    </row>
    <row r="4" spans="1:21" ht="12" customHeight="1">
      <c r="A4" s="176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85"/>
    </row>
    <row r="5" spans="1:21" ht="12" customHeight="1">
      <c r="A5" s="155"/>
      <c r="B5" s="269" t="s">
        <v>125</v>
      </c>
      <c r="C5" s="269"/>
      <c r="D5" s="269"/>
      <c r="E5" s="269"/>
      <c r="F5" s="269"/>
      <c r="G5" s="269"/>
      <c r="H5" s="269"/>
      <c r="I5" s="269"/>
      <c r="J5" s="269"/>
      <c r="K5" s="269" t="s">
        <v>125</v>
      </c>
      <c r="L5" s="269"/>
      <c r="M5" s="269"/>
      <c r="N5" s="269"/>
      <c r="O5" s="269"/>
      <c r="P5" s="269"/>
      <c r="Q5" s="269"/>
      <c r="R5" s="269"/>
      <c r="S5" s="160"/>
    </row>
    <row r="6" spans="1:21" ht="12" customHeight="1">
      <c r="B6" s="246" t="s">
        <v>10</v>
      </c>
      <c r="C6" s="246"/>
      <c r="D6" s="246"/>
      <c r="E6" s="246"/>
      <c r="F6" s="246"/>
      <c r="G6" s="246"/>
      <c r="H6" s="246"/>
      <c r="I6" s="246"/>
      <c r="J6" s="246"/>
      <c r="K6" s="246" t="s">
        <v>10</v>
      </c>
      <c r="L6" s="246"/>
      <c r="M6" s="246"/>
      <c r="N6" s="246"/>
      <c r="O6" s="246"/>
      <c r="P6" s="246"/>
      <c r="Q6" s="246"/>
      <c r="R6" s="246"/>
      <c r="S6" s="182"/>
    </row>
    <row r="7" spans="1:21" ht="12" customHeight="1">
      <c r="A7" s="160">
        <v>2008</v>
      </c>
      <c r="B7" s="194">
        <v>46.66</v>
      </c>
      <c r="C7" s="194">
        <v>45.49</v>
      </c>
      <c r="D7" s="194">
        <v>41.31</v>
      </c>
      <c r="E7" s="194">
        <v>34.369999999999997</v>
      </c>
      <c r="F7" s="194">
        <v>49.33</v>
      </c>
      <c r="G7" s="194">
        <v>59.46</v>
      </c>
      <c r="H7" s="194">
        <v>51.49</v>
      </c>
      <c r="I7" s="194">
        <v>31.13</v>
      </c>
      <c r="J7" s="194">
        <v>42.93</v>
      </c>
      <c r="K7" s="194">
        <v>46.99</v>
      </c>
      <c r="L7" s="194">
        <v>42.15</v>
      </c>
      <c r="M7" s="194">
        <v>44.32</v>
      </c>
      <c r="N7" s="194">
        <v>32.200000000000003</v>
      </c>
      <c r="O7" s="194">
        <v>33.03</v>
      </c>
      <c r="P7" s="194">
        <v>40.69</v>
      </c>
      <c r="Q7" s="194">
        <v>30.24</v>
      </c>
      <c r="R7" s="194">
        <v>44.14</v>
      </c>
      <c r="S7" s="160">
        <v>2008</v>
      </c>
      <c r="T7" s="144"/>
      <c r="U7" s="144"/>
    </row>
    <row r="8" spans="1:21" ht="12" customHeight="1">
      <c r="A8" s="160">
        <v>2009</v>
      </c>
      <c r="B8" s="194">
        <v>45.96</v>
      </c>
      <c r="C8" s="194">
        <v>45.83</v>
      </c>
      <c r="D8" s="194">
        <v>41.53</v>
      </c>
      <c r="E8" s="194">
        <v>34.04</v>
      </c>
      <c r="F8" s="194">
        <v>46.78</v>
      </c>
      <c r="G8" s="194">
        <v>57.73</v>
      </c>
      <c r="H8" s="194">
        <v>50.16</v>
      </c>
      <c r="I8" s="194">
        <v>31.25</v>
      </c>
      <c r="J8" s="194">
        <v>41.84</v>
      </c>
      <c r="K8" s="194">
        <v>46.85</v>
      </c>
      <c r="L8" s="194">
        <v>42.4</v>
      </c>
      <c r="M8" s="194">
        <v>41.91</v>
      </c>
      <c r="N8" s="194">
        <v>32.32</v>
      </c>
      <c r="O8" s="194">
        <v>32.729999999999997</v>
      </c>
      <c r="P8" s="194">
        <v>40.590000000000003</v>
      </c>
      <c r="Q8" s="194">
        <v>30.09</v>
      </c>
      <c r="R8" s="194">
        <v>43.76</v>
      </c>
      <c r="S8" s="160">
        <v>2009</v>
      </c>
      <c r="T8" s="144"/>
      <c r="U8" s="144"/>
    </row>
    <row r="9" spans="1:21" ht="12" customHeight="1">
      <c r="A9" s="160">
        <v>2010</v>
      </c>
      <c r="B9" s="194">
        <v>48.96</v>
      </c>
      <c r="C9" s="194">
        <v>47.46</v>
      </c>
      <c r="D9" s="194">
        <v>42.44</v>
      </c>
      <c r="E9" s="194">
        <v>35.15</v>
      </c>
      <c r="F9" s="194">
        <v>49.2</v>
      </c>
      <c r="G9" s="194">
        <v>58.8</v>
      </c>
      <c r="H9" s="194">
        <v>51.32</v>
      </c>
      <c r="I9" s="194">
        <v>31.98</v>
      </c>
      <c r="J9" s="194">
        <v>43.49</v>
      </c>
      <c r="K9" s="194">
        <v>47.58</v>
      </c>
      <c r="L9" s="194">
        <v>44.18</v>
      </c>
      <c r="M9" s="194">
        <v>43.29</v>
      </c>
      <c r="N9" s="194">
        <v>33.049999999999997</v>
      </c>
      <c r="O9" s="194">
        <v>34.200000000000003</v>
      </c>
      <c r="P9" s="194">
        <v>40.92</v>
      </c>
      <c r="Q9" s="194">
        <v>31.12</v>
      </c>
      <c r="R9" s="194">
        <v>45.19</v>
      </c>
      <c r="S9" s="160">
        <v>2010</v>
      </c>
      <c r="T9" s="144"/>
      <c r="U9" s="144"/>
    </row>
    <row r="10" spans="1:21" ht="12" customHeight="1">
      <c r="A10" s="160">
        <v>2011</v>
      </c>
      <c r="B10" s="194">
        <v>50.6</v>
      </c>
      <c r="C10" s="194">
        <v>49.62</v>
      </c>
      <c r="D10" s="194">
        <v>43.91</v>
      </c>
      <c r="E10" s="194">
        <v>36.25</v>
      </c>
      <c r="F10" s="194">
        <v>50.13</v>
      </c>
      <c r="G10" s="194">
        <v>58.64</v>
      </c>
      <c r="H10" s="194">
        <v>52.28</v>
      </c>
      <c r="I10" s="194">
        <v>33.47</v>
      </c>
      <c r="J10" s="194">
        <v>45.21</v>
      </c>
      <c r="K10" s="194">
        <v>48.65</v>
      </c>
      <c r="L10" s="194">
        <v>45.69</v>
      </c>
      <c r="M10" s="194">
        <v>45.27</v>
      </c>
      <c r="N10" s="194">
        <v>34.229999999999997</v>
      </c>
      <c r="O10" s="194">
        <v>34.619999999999997</v>
      </c>
      <c r="P10" s="194">
        <v>41.79</v>
      </c>
      <c r="Q10" s="194">
        <v>32.51</v>
      </c>
      <c r="R10" s="194">
        <v>46.61</v>
      </c>
      <c r="S10" s="160">
        <v>2011</v>
      </c>
      <c r="T10" s="144"/>
      <c r="U10" s="144"/>
    </row>
    <row r="11" spans="1:21" ht="12" customHeight="1">
      <c r="A11" s="160">
        <v>2012</v>
      </c>
      <c r="B11" s="194">
        <v>51.38</v>
      </c>
      <c r="C11" s="194">
        <v>50.77</v>
      </c>
      <c r="D11" s="194">
        <v>44.09</v>
      </c>
      <c r="E11" s="194">
        <v>37.520000000000003</v>
      </c>
      <c r="F11" s="194">
        <v>52.2</v>
      </c>
      <c r="G11" s="194">
        <v>59.3</v>
      </c>
      <c r="H11" s="194">
        <v>52.79</v>
      </c>
      <c r="I11" s="194">
        <v>34.549999999999997</v>
      </c>
      <c r="J11" s="194">
        <v>45.99</v>
      </c>
      <c r="K11" s="194">
        <v>49.59</v>
      </c>
      <c r="L11" s="194">
        <v>46.98</v>
      </c>
      <c r="M11" s="194">
        <v>46.42</v>
      </c>
      <c r="N11" s="194">
        <v>35.32</v>
      </c>
      <c r="O11" s="194">
        <v>36.520000000000003</v>
      </c>
      <c r="P11" s="194">
        <v>43.67</v>
      </c>
      <c r="Q11" s="194">
        <v>33.53</v>
      </c>
      <c r="R11" s="194">
        <v>47.61</v>
      </c>
      <c r="S11" s="160">
        <v>2012</v>
      </c>
      <c r="T11" s="144"/>
      <c r="U11" s="144"/>
    </row>
    <row r="12" spans="1:21" ht="12" customHeight="1">
      <c r="A12" s="160">
        <v>2013</v>
      </c>
      <c r="B12" s="194">
        <v>51.95</v>
      </c>
      <c r="C12" s="194">
        <v>52.01</v>
      </c>
      <c r="D12" s="194">
        <v>45.16</v>
      </c>
      <c r="E12" s="194">
        <v>39.18</v>
      </c>
      <c r="F12" s="194">
        <v>53.15</v>
      </c>
      <c r="G12" s="194">
        <v>60.55</v>
      </c>
      <c r="H12" s="194">
        <v>54.36</v>
      </c>
      <c r="I12" s="194">
        <v>36.21</v>
      </c>
      <c r="J12" s="194">
        <v>47.07</v>
      </c>
      <c r="K12" s="194">
        <v>50.7</v>
      </c>
      <c r="L12" s="194">
        <v>47.93</v>
      </c>
      <c r="M12" s="194">
        <v>47.51</v>
      </c>
      <c r="N12" s="194">
        <v>36.74</v>
      </c>
      <c r="O12" s="194">
        <v>37.840000000000003</v>
      </c>
      <c r="P12" s="194">
        <v>44.84</v>
      </c>
      <c r="Q12" s="194">
        <v>34.799999999999997</v>
      </c>
      <c r="R12" s="194">
        <v>48.77</v>
      </c>
      <c r="S12" s="160">
        <v>2013</v>
      </c>
      <c r="T12" s="144"/>
      <c r="U12" s="144"/>
    </row>
    <row r="13" spans="1:21" ht="12" customHeight="1">
      <c r="A13" s="160">
        <v>2014</v>
      </c>
      <c r="B13" s="194">
        <v>53.42</v>
      </c>
      <c r="C13" s="194">
        <v>52.93</v>
      </c>
      <c r="D13" s="194">
        <v>46.09</v>
      </c>
      <c r="E13" s="194">
        <v>39.47</v>
      </c>
      <c r="F13" s="194">
        <v>54.04</v>
      </c>
      <c r="G13" s="194">
        <v>61.53</v>
      </c>
      <c r="H13" s="194">
        <v>55.19</v>
      </c>
      <c r="I13" s="194">
        <v>36.799999999999997</v>
      </c>
      <c r="J13" s="194">
        <v>47.71</v>
      </c>
      <c r="K13" s="194">
        <v>51.52</v>
      </c>
      <c r="L13" s="194">
        <v>48.35</v>
      </c>
      <c r="M13" s="194">
        <v>48.42</v>
      </c>
      <c r="N13" s="194">
        <v>37.520000000000003</v>
      </c>
      <c r="O13" s="194">
        <v>38.380000000000003</v>
      </c>
      <c r="P13" s="194">
        <v>45.74</v>
      </c>
      <c r="Q13" s="194">
        <v>35.65</v>
      </c>
      <c r="R13" s="194">
        <v>49.66</v>
      </c>
      <c r="S13" s="160">
        <v>2014</v>
      </c>
      <c r="T13" s="144"/>
      <c r="U13" s="144"/>
    </row>
    <row r="14" spans="1:21" ht="12" customHeight="1">
      <c r="A14" s="160"/>
      <c r="B14" s="194"/>
      <c r="C14" s="194"/>
      <c r="D14" s="194"/>
      <c r="E14" s="194"/>
      <c r="F14" s="194"/>
      <c r="G14" s="194"/>
      <c r="H14" s="194"/>
      <c r="I14" s="194"/>
      <c r="J14" s="194"/>
      <c r="K14" s="194"/>
      <c r="L14" s="194"/>
      <c r="M14" s="194"/>
      <c r="N14" s="194"/>
      <c r="O14" s="194"/>
      <c r="P14" s="194"/>
      <c r="Q14" s="194"/>
      <c r="R14" s="194"/>
      <c r="S14" s="160"/>
      <c r="T14" s="144"/>
      <c r="U14" s="144"/>
    </row>
    <row r="15" spans="1:21" ht="12" customHeight="1">
      <c r="A15" s="160"/>
      <c r="B15" s="247" t="s">
        <v>3</v>
      </c>
      <c r="C15" s="247"/>
      <c r="D15" s="247"/>
      <c r="E15" s="247"/>
      <c r="F15" s="247"/>
      <c r="G15" s="247"/>
      <c r="H15" s="247"/>
      <c r="I15" s="247"/>
      <c r="J15" s="247"/>
      <c r="K15" s="247" t="s">
        <v>3</v>
      </c>
      <c r="L15" s="247"/>
      <c r="M15" s="247"/>
      <c r="N15" s="247"/>
      <c r="O15" s="247"/>
      <c r="P15" s="247"/>
      <c r="Q15" s="247"/>
      <c r="R15" s="247"/>
      <c r="S15" s="160"/>
      <c r="T15" s="144"/>
      <c r="U15" s="144"/>
    </row>
    <row r="16" spans="1:21" ht="12" customHeight="1">
      <c r="A16" s="160">
        <v>2009</v>
      </c>
      <c r="B16" s="165">
        <f t="shared" ref="B16:R16" si="0">B8/B7*100-100</f>
        <v>-1.5002143163308972</v>
      </c>
      <c r="C16" s="165">
        <f t="shared" si="0"/>
        <v>0.74741701472851219</v>
      </c>
      <c r="D16" s="165">
        <f t="shared" si="0"/>
        <v>0.5325587024933327</v>
      </c>
      <c r="E16" s="165">
        <f t="shared" si="0"/>
        <v>-0.96013965667732748</v>
      </c>
      <c r="F16" s="165">
        <f t="shared" si="0"/>
        <v>-5.1692681937968672</v>
      </c>
      <c r="G16" s="165">
        <f t="shared" si="0"/>
        <v>-2.9095190043726973</v>
      </c>
      <c r="H16" s="165">
        <f t="shared" si="0"/>
        <v>-2.5830258302583076</v>
      </c>
      <c r="I16" s="165">
        <f t="shared" si="0"/>
        <v>0.38548024413749715</v>
      </c>
      <c r="J16" s="165">
        <f t="shared" si="0"/>
        <v>-2.5390170044258014</v>
      </c>
      <c r="K16" s="165">
        <f t="shared" si="0"/>
        <v>-0.29793573100658932</v>
      </c>
      <c r="L16" s="165">
        <f t="shared" si="0"/>
        <v>0.59311981020167082</v>
      </c>
      <c r="M16" s="165">
        <f t="shared" si="0"/>
        <v>-5.4377256317689699</v>
      </c>
      <c r="N16" s="165">
        <f t="shared" si="0"/>
        <v>0.37267080745340309</v>
      </c>
      <c r="O16" s="165">
        <f t="shared" si="0"/>
        <v>-0.90826521344233413</v>
      </c>
      <c r="P16" s="165">
        <f t="shared" si="0"/>
        <v>-0.24576062914719898</v>
      </c>
      <c r="Q16" s="165">
        <f t="shared" si="0"/>
        <v>-0.49603174603174693</v>
      </c>
      <c r="R16" s="165">
        <f t="shared" si="0"/>
        <v>-0.8608971454463159</v>
      </c>
      <c r="S16" s="160">
        <v>2009</v>
      </c>
      <c r="T16" s="144"/>
      <c r="U16" s="144"/>
    </row>
    <row r="17" spans="1:21" ht="12" customHeight="1">
      <c r="A17" s="160">
        <v>2010</v>
      </c>
      <c r="B17" s="165">
        <f t="shared" ref="B17:R17" si="1">B9/B8*100-100</f>
        <v>6.527415143603136</v>
      </c>
      <c r="C17" s="165">
        <f t="shared" si="1"/>
        <v>3.556622299803621</v>
      </c>
      <c r="D17" s="165">
        <f t="shared" si="1"/>
        <v>2.1911870936672102</v>
      </c>
      <c r="E17" s="165">
        <f t="shared" si="1"/>
        <v>3.2608695652173765</v>
      </c>
      <c r="F17" s="165">
        <f t="shared" si="1"/>
        <v>5.1731509191962317</v>
      </c>
      <c r="G17" s="165">
        <f t="shared" si="1"/>
        <v>1.8534557422483999</v>
      </c>
      <c r="H17" s="165">
        <f t="shared" si="1"/>
        <v>2.3125996810207283</v>
      </c>
      <c r="I17" s="165">
        <f t="shared" si="1"/>
        <v>2.3359999999999985</v>
      </c>
      <c r="J17" s="165">
        <f t="shared" si="1"/>
        <v>3.9435946462714924</v>
      </c>
      <c r="K17" s="165">
        <f t="shared" si="1"/>
        <v>1.5581643543223009</v>
      </c>
      <c r="L17" s="165">
        <f t="shared" si="1"/>
        <v>4.1981132075471663</v>
      </c>
      <c r="M17" s="165">
        <f t="shared" si="1"/>
        <v>3.2927702219040782</v>
      </c>
      <c r="N17" s="165">
        <f t="shared" si="1"/>
        <v>2.25866336633662</v>
      </c>
      <c r="O17" s="165">
        <f t="shared" si="1"/>
        <v>4.4912923923006645</v>
      </c>
      <c r="P17" s="165">
        <f t="shared" si="1"/>
        <v>0.81300813008130035</v>
      </c>
      <c r="Q17" s="165">
        <f t="shared" si="1"/>
        <v>3.4230641409105971</v>
      </c>
      <c r="R17" s="165">
        <f t="shared" si="1"/>
        <v>3.2678244972577772</v>
      </c>
      <c r="S17" s="160">
        <v>2010</v>
      </c>
      <c r="T17" s="144"/>
      <c r="U17" s="144"/>
    </row>
    <row r="18" spans="1:21" ht="12" customHeight="1">
      <c r="A18" s="160">
        <v>2011</v>
      </c>
      <c r="B18" s="165">
        <f t="shared" ref="B18:R18" si="2">B10/B9*100-100</f>
        <v>3.3496732026143832</v>
      </c>
      <c r="C18" s="165">
        <f t="shared" si="2"/>
        <v>4.5512010113779979</v>
      </c>
      <c r="D18" s="165">
        <f t="shared" si="2"/>
        <v>3.463713477851087</v>
      </c>
      <c r="E18" s="165">
        <f t="shared" si="2"/>
        <v>3.129445234708399</v>
      </c>
      <c r="F18" s="165">
        <f t="shared" si="2"/>
        <v>1.8902439024390105</v>
      </c>
      <c r="G18" s="165">
        <f t="shared" si="2"/>
        <v>-0.27210884353740994</v>
      </c>
      <c r="H18" s="165">
        <f t="shared" si="2"/>
        <v>1.8706157443491946</v>
      </c>
      <c r="I18" s="165">
        <f t="shared" si="2"/>
        <v>4.6591619762351542</v>
      </c>
      <c r="J18" s="165">
        <f t="shared" si="2"/>
        <v>3.9549321683145564</v>
      </c>
      <c r="K18" s="165">
        <f t="shared" si="2"/>
        <v>2.2488440521227346</v>
      </c>
      <c r="L18" s="165">
        <f t="shared" si="2"/>
        <v>3.4178361249434204</v>
      </c>
      <c r="M18" s="165">
        <f t="shared" si="2"/>
        <v>4.5738045738045798</v>
      </c>
      <c r="N18" s="165">
        <f t="shared" si="2"/>
        <v>3.5703479576399246</v>
      </c>
      <c r="O18" s="165">
        <f t="shared" si="2"/>
        <v>1.2280701754385746</v>
      </c>
      <c r="P18" s="165">
        <f t="shared" si="2"/>
        <v>2.126099706744867</v>
      </c>
      <c r="Q18" s="165">
        <f t="shared" si="2"/>
        <v>4.4665809768637388</v>
      </c>
      <c r="R18" s="165">
        <f t="shared" si="2"/>
        <v>3.1422881168400068</v>
      </c>
      <c r="S18" s="160">
        <v>2011</v>
      </c>
      <c r="T18" s="144"/>
      <c r="U18" s="144"/>
    </row>
    <row r="19" spans="1:21" ht="12" customHeight="1">
      <c r="A19" s="160">
        <v>2012</v>
      </c>
      <c r="B19" s="165">
        <f t="shared" ref="B19:R19" si="3">B11/B10*100-100</f>
        <v>1.541501976284593</v>
      </c>
      <c r="C19" s="165">
        <f t="shared" si="3"/>
        <v>2.3176138653768703</v>
      </c>
      <c r="D19" s="165">
        <f t="shared" si="3"/>
        <v>0.40992940104760578</v>
      </c>
      <c r="E19" s="165">
        <f t="shared" si="3"/>
        <v>3.503448275862084</v>
      </c>
      <c r="F19" s="165">
        <f t="shared" si="3"/>
        <v>4.1292639138240617</v>
      </c>
      <c r="G19" s="165">
        <f t="shared" si="3"/>
        <v>1.1255115961800897</v>
      </c>
      <c r="H19" s="165">
        <f t="shared" si="3"/>
        <v>0.97551644988523378</v>
      </c>
      <c r="I19" s="165">
        <f t="shared" si="3"/>
        <v>3.226770242007774</v>
      </c>
      <c r="J19" s="165">
        <f t="shared" si="3"/>
        <v>1.7252820172528232</v>
      </c>
      <c r="K19" s="165">
        <f t="shared" si="3"/>
        <v>1.9321685508735982</v>
      </c>
      <c r="L19" s="165">
        <f t="shared" si="3"/>
        <v>2.8233749179251504</v>
      </c>
      <c r="M19" s="165">
        <f t="shared" si="3"/>
        <v>2.5403136735144614</v>
      </c>
      <c r="N19" s="165">
        <f t="shared" si="3"/>
        <v>3.1843412211510582</v>
      </c>
      <c r="O19" s="165">
        <f t="shared" si="3"/>
        <v>5.4881571346042932</v>
      </c>
      <c r="P19" s="165">
        <f t="shared" si="3"/>
        <v>4.4986838956688331</v>
      </c>
      <c r="Q19" s="165">
        <f t="shared" si="3"/>
        <v>3.1374961550292255</v>
      </c>
      <c r="R19" s="165">
        <f t="shared" si="3"/>
        <v>2.145462347135819</v>
      </c>
      <c r="S19" s="160">
        <v>2012</v>
      </c>
      <c r="T19" s="144"/>
      <c r="U19" s="144"/>
    </row>
    <row r="20" spans="1:21" ht="12" customHeight="1">
      <c r="A20" s="160">
        <v>2013</v>
      </c>
      <c r="B20" s="165">
        <f t="shared" ref="B20:R20" si="4">B12/B11*100-100</f>
        <v>1.109381082133126</v>
      </c>
      <c r="C20" s="165">
        <f t="shared" si="4"/>
        <v>2.4423872365570105</v>
      </c>
      <c r="D20" s="165">
        <f t="shared" si="4"/>
        <v>2.4268541619414634</v>
      </c>
      <c r="E20" s="165">
        <f t="shared" si="4"/>
        <v>4.4243070362473276</v>
      </c>
      <c r="F20" s="165">
        <f t="shared" si="4"/>
        <v>1.8199233716474907</v>
      </c>
      <c r="G20" s="165">
        <f t="shared" si="4"/>
        <v>2.1079258010118025</v>
      </c>
      <c r="H20" s="165">
        <f t="shared" si="4"/>
        <v>2.9740481151733178</v>
      </c>
      <c r="I20" s="165">
        <f t="shared" si="4"/>
        <v>4.8046309696092777</v>
      </c>
      <c r="J20" s="165">
        <f t="shared" si="4"/>
        <v>2.3483365949119417</v>
      </c>
      <c r="K20" s="165">
        <f t="shared" si="4"/>
        <v>2.2383545069570374</v>
      </c>
      <c r="L20" s="165">
        <f t="shared" si="4"/>
        <v>2.022137079608342</v>
      </c>
      <c r="M20" s="165">
        <f t="shared" si="4"/>
        <v>2.3481258078414555</v>
      </c>
      <c r="N20" s="165">
        <f t="shared" si="4"/>
        <v>4.0203850509626307</v>
      </c>
      <c r="O20" s="165">
        <f t="shared" si="4"/>
        <v>3.6144578313252964</v>
      </c>
      <c r="P20" s="165">
        <f t="shared" si="4"/>
        <v>2.6791847950538283</v>
      </c>
      <c r="Q20" s="165">
        <f t="shared" si="4"/>
        <v>3.7876528481956484</v>
      </c>
      <c r="R20" s="165">
        <f t="shared" si="4"/>
        <v>2.4364629279563133</v>
      </c>
      <c r="S20" s="160">
        <v>2013</v>
      </c>
      <c r="T20" s="144"/>
      <c r="U20" s="144"/>
    </row>
    <row r="21" spans="1:21" ht="12" customHeight="1">
      <c r="A21" s="160">
        <v>2014</v>
      </c>
      <c r="B21" s="165">
        <f t="shared" ref="B21:R21" si="5">B13/B12*100-100</f>
        <v>2.8296438883541839</v>
      </c>
      <c r="C21" s="165">
        <f t="shared" si="5"/>
        <v>1.7688905979619278</v>
      </c>
      <c r="D21" s="165">
        <f t="shared" si="5"/>
        <v>2.0593445527015177</v>
      </c>
      <c r="E21" s="165">
        <f t="shared" si="5"/>
        <v>0.7401735579377231</v>
      </c>
      <c r="F21" s="165">
        <f t="shared" si="5"/>
        <v>1.6745061147695139</v>
      </c>
      <c r="G21" s="165">
        <f t="shared" si="5"/>
        <v>1.6184971098266061</v>
      </c>
      <c r="H21" s="165">
        <f t="shared" si="5"/>
        <v>1.5268579838116239</v>
      </c>
      <c r="I21" s="165">
        <f t="shared" si="5"/>
        <v>1.6293841480254088</v>
      </c>
      <c r="J21" s="165">
        <f t="shared" si="5"/>
        <v>1.3596770766942825</v>
      </c>
      <c r="K21" s="165">
        <f t="shared" si="5"/>
        <v>1.6173570019723797</v>
      </c>
      <c r="L21" s="165">
        <f t="shared" si="5"/>
        <v>0.87627790527852767</v>
      </c>
      <c r="M21" s="165">
        <f t="shared" si="5"/>
        <v>1.915386234476955</v>
      </c>
      <c r="N21" s="165">
        <f t="shared" si="5"/>
        <v>2.1230266739248833</v>
      </c>
      <c r="O21" s="165">
        <f t="shared" si="5"/>
        <v>1.4270613107822356</v>
      </c>
      <c r="P21" s="165">
        <f t="shared" si="5"/>
        <v>2.007136485280995</v>
      </c>
      <c r="Q21" s="165">
        <f t="shared" si="5"/>
        <v>2.4425287356321945</v>
      </c>
      <c r="R21" s="165">
        <f t="shared" si="5"/>
        <v>1.8248923518556381</v>
      </c>
      <c r="S21" s="160">
        <v>2014</v>
      </c>
      <c r="T21" s="144"/>
      <c r="U21" s="144"/>
    </row>
    <row r="22" spans="1:21" ht="12" customHeight="1">
      <c r="A22" s="160"/>
      <c r="B22" s="165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65"/>
      <c r="N22" s="165"/>
      <c r="O22" s="165"/>
      <c r="P22" s="165"/>
      <c r="Q22" s="165"/>
      <c r="R22" s="165"/>
      <c r="S22" s="160"/>
      <c r="T22" s="144"/>
      <c r="U22" s="144"/>
    </row>
    <row r="23" spans="1:21" ht="12" customHeight="1">
      <c r="A23" s="155"/>
      <c r="B23" s="269" t="s">
        <v>126</v>
      </c>
      <c r="C23" s="269"/>
      <c r="D23" s="269"/>
      <c r="E23" s="269"/>
      <c r="F23" s="269"/>
      <c r="G23" s="269"/>
      <c r="H23" s="269"/>
      <c r="I23" s="269"/>
      <c r="J23" s="269"/>
      <c r="K23" s="269" t="s">
        <v>126</v>
      </c>
      <c r="L23" s="269"/>
      <c r="M23" s="269"/>
      <c r="N23" s="269"/>
      <c r="O23" s="269"/>
      <c r="P23" s="269"/>
      <c r="Q23" s="269"/>
      <c r="R23" s="269"/>
      <c r="S23" s="160"/>
    </row>
    <row r="24" spans="1:21" ht="12" customHeight="1">
      <c r="B24" s="246" t="s">
        <v>350</v>
      </c>
      <c r="C24" s="246"/>
      <c r="D24" s="246"/>
      <c r="E24" s="246"/>
      <c r="F24" s="246"/>
      <c r="G24" s="246"/>
      <c r="H24" s="246"/>
      <c r="I24" s="246"/>
      <c r="J24" s="246"/>
      <c r="K24" s="246" t="s">
        <v>350</v>
      </c>
      <c r="L24" s="246"/>
      <c r="M24" s="246"/>
      <c r="N24" s="246"/>
      <c r="O24" s="246"/>
      <c r="P24" s="246"/>
      <c r="Q24" s="246"/>
      <c r="R24" s="246"/>
      <c r="S24" s="182"/>
    </row>
    <row r="25" spans="1:21" ht="12" customHeight="1">
      <c r="A25" s="160">
        <v>2008</v>
      </c>
      <c r="B25" s="192">
        <v>98.268772453718157</v>
      </c>
      <c r="C25" s="192">
        <v>98.689221383541579</v>
      </c>
      <c r="D25" s="192">
        <v>99.762622619872033</v>
      </c>
      <c r="E25" s="192">
        <v>99.615806165495044</v>
      </c>
      <c r="F25" s="192">
        <v>102.0422599388074</v>
      </c>
      <c r="G25" s="192">
        <v>103.77204271005689</v>
      </c>
      <c r="H25" s="192">
        <v>103.7009841651284</v>
      </c>
      <c r="I25" s="192">
        <v>99.587195457227963</v>
      </c>
      <c r="J25" s="192">
        <v>100.70125862484871</v>
      </c>
      <c r="K25" s="192">
        <v>100.6974117174623</v>
      </c>
      <c r="L25" s="192">
        <v>97.963683690646164</v>
      </c>
      <c r="M25" s="192">
        <v>104.0487728095287</v>
      </c>
      <c r="N25" s="192">
        <v>99.635788783746193</v>
      </c>
      <c r="O25" s="192">
        <v>98.719577660096931</v>
      </c>
      <c r="P25" s="192">
        <v>101.65269178458681</v>
      </c>
      <c r="Q25" s="192">
        <v>99.430635277116068</v>
      </c>
      <c r="R25" s="192">
        <v>100.17</v>
      </c>
      <c r="S25" s="160">
        <v>2008</v>
      </c>
    </row>
    <row r="26" spans="1:21" ht="12" customHeight="1">
      <c r="A26" s="160">
        <v>2009</v>
      </c>
      <c r="B26" s="192">
        <v>94.448439303176244</v>
      </c>
      <c r="C26" s="192">
        <v>97.184937847580542</v>
      </c>
      <c r="D26" s="192">
        <v>98.935298050218719</v>
      </c>
      <c r="E26" s="192">
        <v>98.114293625245537</v>
      </c>
      <c r="F26" s="192">
        <v>96.515844870509227</v>
      </c>
      <c r="G26" s="192">
        <v>99.709830060598634</v>
      </c>
      <c r="H26" s="192">
        <v>98.111516325686708</v>
      </c>
      <c r="I26" s="192">
        <v>100.2665102650091</v>
      </c>
      <c r="J26" s="192">
        <v>97.326478014986876</v>
      </c>
      <c r="K26" s="192">
        <v>98.806055821761689</v>
      </c>
      <c r="L26" s="192">
        <v>96.484480766354537</v>
      </c>
      <c r="M26" s="192">
        <v>97.225241636976435</v>
      </c>
      <c r="N26" s="192">
        <v>98.78689431451491</v>
      </c>
      <c r="O26" s="192">
        <v>96.85007956579355</v>
      </c>
      <c r="P26" s="192">
        <v>100.5727753011581</v>
      </c>
      <c r="Q26" s="192">
        <v>97.780358792295203</v>
      </c>
      <c r="R26" s="192">
        <v>97.57</v>
      </c>
      <c r="S26" s="160">
        <v>2009</v>
      </c>
    </row>
    <row r="27" spans="1:21" ht="12" customHeight="1">
      <c r="A27" s="160">
        <v>2010</v>
      </c>
      <c r="B27" s="193">
        <v>100</v>
      </c>
      <c r="C27" s="193">
        <v>100</v>
      </c>
      <c r="D27" s="193">
        <v>100</v>
      </c>
      <c r="E27" s="193">
        <v>100</v>
      </c>
      <c r="F27" s="193">
        <v>100</v>
      </c>
      <c r="G27" s="193">
        <v>100</v>
      </c>
      <c r="H27" s="193">
        <v>100</v>
      </c>
      <c r="I27" s="193">
        <v>100</v>
      </c>
      <c r="J27" s="193">
        <v>100</v>
      </c>
      <c r="K27" s="193">
        <v>100</v>
      </c>
      <c r="L27" s="193">
        <v>100</v>
      </c>
      <c r="M27" s="193">
        <v>100</v>
      </c>
      <c r="N27" s="193">
        <v>100</v>
      </c>
      <c r="O27" s="193">
        <v>100</v>
      </c>
      <c r="P27" s="193">
        <v>100</v>
      </c>
      <c r="Q27" s="193">
        <v>100</v>
      </c>
      <c r="R27" s="193">
        <v>100</v>
      </c>
      <c r="S27" s="160">
        <v>2010</v>
      </c>
    </row>
    <row r="28" spans="1:21" ht="12" customHeight="1">
      <c r="A28" s="160">
        <v>2011</v>
      </c>
      <c r="B28" s="192">
        <v>102.5353695430219</v>
      </c>
      <c r="C28" s="192">
        <v>103.6726060970261</v>
      </c>
      <c r="D28" s="192">
        <v>102.32103013288381</v>
      </c>
      <c r="E28" s="192">
        <v>100.9786361627902</v>
      </c>
      <c r="F28" s="192">
        <v>100.64571277790439</v>
      </c>
      <c r="G28" s="192">
        <v>99.20586938721307</v>
      </c>
      <c r="H28" s="192">
        <v>100.96955398026429</v>
      </c>
      <c r="I28" s="192">
        <v>102.8109051283335</v>
      </c>
      <c r="J28" s="192">
        <v>102.46045053197319</v>
      </c>
      <c r="K28" s="192">
        <v>100.8889021151911</v>
      </c>
      <c r="L28" s="192">
        <v>102.09332976433539</v>
      </c>
      <c r="M28" s="192">
        <v>103.39967935179109</v>
      </c>
      <c r="N28" s="192">
        <v>102.09989394139539</v>
      </c>
      <c r="O28" s="192">
        <v>99.062724469608796</v>
      </c>
      <c r="P28" s="192">
        <v>100.8870761346777</v>
      </c>
      <c r="Q28" s="192">
        <v>103.0471728758347</v>
      </c>
      <c r="R28" s="192">
        <v>101.98</v>
      </c>
      <c r="S28" s="160">
        <v>2011</v>
      </c>
    </row>
    <row r="29" spans="1:21" ht="12" customHeight="1">
      <c r="A29" s="160">
        <v>2012</v>
      </c>
      <c r="B29" s="192">
        <v>102.566790955195</v>
      </c>
      <c r="C29" s="192">
        <v>104.5296680771191</v>
      </c>
      <c r="D29" s="192">
        <v>101.15123157460449</v>
      </c>
      <c r="E29" s="192">
        <v>103.006576208897</v>
      </c>
      <c r="F29" s="192">
        <v>103.2559326306344</v>
      </c>
      <c r="G29" s="192">
        <v>98.403241965153214</v>
      </c>
      <c r="H29" s="192">
        <v>100.3571003194166</v>
      </c>
      <c r="I29" s="192">
        <v>104.6421263535353</v>
      </c>
      <c r="J29" s="192">
        <v>102.5393719817951</v>
      </c>
      <c r="K29" s="192">
        <v>101.4767007253063</v>
      </c>
      <c r="L29" s="192">
        <v>103.4316436411702</v>
      </c>
      <c r="M29" s="192">
        <v>103.8984090570071</v>
      </c>
      <c r="N29" s="192">
        <v>103.90751536305309</v>
      </c>
      <c r="O29" s="192">
        <v>102.86636212692829</v>
      </c>
      <c r="P29" s="192">
        <v>104.07939221910679</v>
      </c>
      <c r="Q29" s="192">
        <v>104.79311043808239</v>
      </c>
      <c r="R29" s="192">
        <v>102.63</v>
      </c>
      <c r="S29" s="160">
        <v>2012</v>
      </c>
    </row>
    <row r="30" spans="1:21" ht="12" customHeight="1">
      <c r="A30" s="160">
        <v>2013</v>
      </c>
      <c r="B30" s="192">
        <v>101.90441947228609</v>
      </c>
      <c r="C30" s="192">
        <v>105.11507816486851</v>
      </c>
      <c r="D30" s="192">
        <v>101.2065289382476</v>
      </c>
      <c r="E30" s="192">
        <v>104.7036274043659</v>
      </c>
      <c r="F30" s="192">
        <v>102.9532902686863</v>
      </c>
      <c r="G30" s="192">
        <v>98.732099132923352</v>
      </c>
      <c r="H30" s="192">
        <v>101.3930958806759</v>
      </c>
      <c r="I30" s="192">
        <v>106.9322967523057</v>
      </c>
      <c r="J30" s="192">
        <v>102.7149161950279</v>
      </c>
      <c r="K30" s="192">
        <v>101.5031017828432</v>
      </c>
      <c r="L30" s="192">
        <v>103.57993530557781</v>
      </c>
      <c r="M30" s="192">
        <v>104.20360647663971</v>
      </c>
      <c r="N30" s="192">
        <v>105.3549697046504</v>
      </c>
      <c r="O30" s="192">
        <v>104.0986169303586</v>
      </c>
      <c r="P30" s="192">
        <v>104.3959066488386</v>
      </c>
      <c r="Q30" s="192">
        <v>106.3747287999666</v>
      </c>
      <c r="R30" s="192">
        <v>103.02</v>
      </c>
      <c r="S30" s="160">
        <v>2013</v>
      </c>
    </row>
    <row r="31" spans="1:21" ht="12" customHeight="1">
      <c r="A31" s="160">
        <v>2014</v>
      </c>
      <c r="B31" s="192">
        <v>103.0136690328119</v>
      </c>
      <c r="C31" s="192">
        <v>105.21785641810391</v>
      </c>
      <c r="D31" s="192">
        <v>101.0981222729727</v>
      </c>
      <c r="E31" s="192">
        <v>103.79661187455579</v>
      </c>
      <c r="F31" s="192">
        <v>102.5308862408596</v>
      </c>
      <c r="G31" s="192">
        <v>98.339457253172498</v>
      </c>
      <c r="H31" s="192">
        <v>101.1389830485017</v>
      </c>
      <c r="I31" s="192">
        <v>107.0362367921803</v>
      </c>
      <c r="J31" s="192">
        <v>102.518596805054</v>
      </c>
      <c r="K31" s="192">
        <v>101.3845321138959</v>
      </c>
      <c r="L31" s="192">
        <v>102.8850284455075</v>
      </c>
      <c r="M31" s="192">
        <v>104.4254312710449</v>
      </c>
      <c r="N31" s="192">
        <v>105.713007690781</v>
      </c>
      <c r="O31" s="192">
        <v>104.2331044246649</v>
      </c>
      <c r="P31" s="192">
        <v>104.74041049712601</v>
      </c>
      <c r="Q31" s="192">
        <v>107.1955320504279</v>
      </c>
      <c r="R31" s="192">
        <v>103.11</v>
      </c>
      <c r="S31" s="160">
        <v>2014</v>
      </c>
    </row>
    <row r="32" spans="1:21" ht="12" customHeight="1">
      <c r="A32" s="160"/>
      <c r="B32" s="192"/>
      <c r="C32" s="192"/>
      <c r="D32" s="192"/>
      <c r="E32" s="192"/>
      <c r="F32" s="192"/>
      <c r="G32" s="192"/>
      <c r="H32" s="192"/>
      <c r="I32" s="192"/>
      <c r="J32" s="192"/>
      <c r="K32" s="192"/>
      <c r="L32" s="192"/>
      <c r="M32" s="192"/>
      <c r="N32" s="192"/>
      <c r="O32" s="192"/>
      <c r="P32" s="192"/>
      <c r="Q32" s="192"/>
      <c r="R32" s="192"/>
      <c r="S32" s="160"/>
    </row>
    <row r="33" spans="1:21" ht="12" customHeight="1">
      <c r="A33" s="160"/>
      <c r="B33" s="247" t="s">
        <v>349</v>
      </c>
      <c r="C33" s="247"/>
      <c r="D33" s="247"/>
      <c r="E33" s="247"/>
      <c r="F33" s="247"/>
      <c r="G33" s="247"/>
      <c r="H33" s="247"/>
      <c r="I33" s="247"/>
      <c r="J33" s="247"/>
      <c r="K33" s="247" t="s">
        <v>3</v>
      </c>
      <c r="L33" s="247"/>
      <c r="M33" s="247"/>
      <c r="N33" s="247"/>
      <c r="O33" s="247"/>
      <c r="P33" s="247"/>
      <c r="Q33" s="247"/>
      <c r="R33" s="247"/>
      <c r="S33" s="160"/>
      <c r="T33" s="144"/>
      <c r="U33" s="144"/>
    </row>
    <row r="34" spans="1:21" ht="12" customHeight="1">
      <c r="A34" s="160">
        <v>2009</v>
      </c>
      <c r="B34" s="165">
        <f t="shared" ref="B34:R34" si="6">B26/B25*100-100</f>
        <v>-3.8876369930652999</v>
      </c>
      <c r="C34" s="165">
        <f t="shared" si="6"/>
        <v>-1.5242632527364322</v>
      </c>
      <c r="D34" s="165">
        <f t="shared" si="6"/>
        <v>-0.82929312394452381</v>
      </c>
      <c r="E34" s="165">
        <f t="shared" si="6"/>
        <v>-1.5073035073921943</v>
      </c>
      <c r="F34" s="165">
        <f t="shared" si="6"/>
        <v>-5.415810147298032</v>
      </c>
      <c r="G34" s="165">
        <f t="shared" si="6"/>
        <v>-3.9145540006456656</v>
      </c>
      <c r="H34" s="165">
        <f t="shared" si="6"/>
        <v>-5.3899853356659548</v>
      </c>
      <c r="I34" s="165">
        <f t="shared" si="6"/>
        <v>0.68213067419185336</v>
      </c>
      <c r="J34" s="165">
        <f t="shared" si="6"/>
        <v>-3.3512794735110418</v>
      </c>
      <c r="K34" s="165">
        <f t="shared" si="6"/>
        <v>-1.8782567132980574</v>
      </c>
      <c r="L34" s="165">
        <f t="shared" si="6"/>
        <v>-1.5099502882749078</v>
      </c>
      <c r="M34" s="165">
        <f t="shared" si="6"/>
        <v>-6.5580121593970091</v>
      </c>
      <c r="N34" s="165">
        <f t="shared" si="6"/>
        <v>-0.85199753983356175</v>
      </c>
      <c r="O34" s="165">
        <f t="shared" si="6"/>
        <v>-1.8937460416821068</v>
      </c>
      <c r="P34" s="165">
        <f t="shared" si="6"/>
        <v>-1.062358964106096</v>
      </c>
      <c r="Q34" s="165">
        <f t="shared" si="6"/>
        <v>-1.6597263813325753</v>
      </c>
      <c r="R34" s="165">
        <f t="shared" si="6"/>
        <v>-2.5955875012478913</v>
      </c>
      <c r="S34" s="160">
        <v>2009</v>
      </c>
      <c r="T34" s="144"/>
      <c r="U34" s="144"/>
    </row>
    <row r="35" spans="1:21" ht="12" customHeight="1">
      <c r="A35" s="160">
        <v>2010</v>
      </c>
      <c r="B35" s="165">
        <f t="shared" ref="B35:R35" si="7">B27/B26*100-100</f>
        <v>5.877874465456685</v>
      </c>
      <c r="C35" s="165">
        <f t="shared" si="7"/>
        <v>2.8966033366553603</v>
      </c>
      <c r="D35" s="165">
        <f t="shared" si="7"/>
        <v>1.0761598446298137</v>
      </c>
      <c r="E35" s="165">
        <f t="shared" si="7"/>
        <v>1.9219486836006325</v>
      </c>
      <c r="F35" s="165">
        <f t="shared" si="7"/>
        <v>3.6099307156926415</v>
      </c>
      <c r="G35" s="165">
        <f t="shared" si="7"/>
        <v>0.2910143756388095</v>
      </c>
      <c r="H35" s="165">
        <f t="shared" si="7"/>
        <v>1.9248338472767728</v>
      </c>
      <c r="I35" s="165">
        <f t="shared" si="7"/>
        <v>-0.26580187572569969</v>
      </c>
      <c r="J35" s="165">
        <f t="shared" si="7"/>
        <v>2.746962634979397</v>
      </c>
      <c r="K35" s="165">
        <f t="shared" si="7"/>
        <v>1.2083714589236365</v>
      </c>
      <c r="L35" s="165">
        <f t="shared" si="7"/>
        <v>3.643611082033587</v>
      </c>
      <c r="M35" s="165">
        <f t="shared" si="7"/>
        <v>2.8539485387797328</v>
      </c>
      <c r="N35" s="165">
        <f t="shared" si="7"/>
        <v>1.2280026555170735</v>
      </c>
      <c r="O35" s="165">
        <f t="shared" si="7"/>
        <v>3.2523674201698611</v>
      </c>
      <c r="P35" s="165">
        <f t="shared" si="7"/>
        <v>-0.56951326981180728</v>
      </c>
      <c r="Q35" s="165">
        <f t="shared" si="7"/>
        <v>2.270027677460007</v>
      </c>
      <c r="R35" s="165">
        <f t="shared" si="7"/>
        <v>2.490519626934514</v>
      </c>
      <c r="S35" s="160">
        <v>2010</v>
      </c>
      <c r="T35" s="144"/>
      <c r="U35" s="144"/>
    </row>
    <row r="36" spans="1:21" ht="12" customHeight="1">
      <c r="A36" s="160">
        <v>2011</v>
      </c>
      <c r="B36" s="165">
        <f t="shared" ref="B36:R36" si="8">B28/B27*100-100</f>
        <v>2.5353695430218863</v>
      </c>
      <c r="C36" s="165">
        <f t="shared" si="8"/>
        <v>3.6726060970261045</v>
      </c>
      <c r="D36" s="165">
        <f t="shared" si="8"/>
        <v>2.3210301328838057</v>
      </c>
      <c r="E36" s="165">
        <f t="shared" si="8"/>
        <v>0.97863616279019539</v>
      </c>
      <c r="F36" s="165">
        <f t="shared" si="8"/>
        <v>0.64571277790439296</v>
      </c>
      <c r="G36" s="165">
        <f t="shared" si="8"/>
        <v>-0.79413061278692965</v>
      </c>
      <c r="H36" s="165">
        <f t="shared" si="8"/>
        <v>0.96955398026430828</v>
      </c>
      <c r="I36" s="165">
        <f t="shared" si="8"/>
        <v>2.810905128333502</v>
      </c>
      <c r="J36" s="165">
        <f t="shared" si="8"/>
        <v>2.4604505319731942</v>
      </c>
      <c r="K36" s="165">
        <f t="shared" si="8"/>
        <v>0.88890211519110096</v>
      </c>
      <c r="L36" s="165">
        <f t="shared" si="8"/>
        <v>2.0933297643353797</v>
      </c>
      <c r="M36" s="165">
        <f t="shared" si="8"/>
        <v>3.3996793517910788</v>
      </c>
      <c r="N36" s="165">
        <f t="shared" si="8"/>
        <v>2.0998939413954076</v>
      </c>
      <c r="O36" s="165">
        <f t="shared" si="8"/>
        <v>-0.93727553039120437</v>
      </c>
      <c r="P36" s="165">
        <f t="shared" si="8"/>
        <v>0.88707613467768454</v>
      </c>
      <c r="Q36" s="165">
        <f t="shared" si="8"/>
        <v>3.0471728758347183</v>
      </c>
      <c r="R36" s="165">
        <f t="shared" si="8"/>
        <v>1.980000000000004</v>
      </c>
      <c r="S36" s="160">
        <v>2011</v>
      </c>
      <c r="T36" s="144"/>
      <c r="U36" s="144"/>
    </row>
    <row r="37" spans="1:21" ht="12" customHeight="1">
      <c r="A37" s="160">
        <v>2012</v>
      </c>
      <c r="B37" s="165">
        <f t="shared" ref="B37:R37" si="9">B29/B28*100-100</f>
        <v>3.0644461821466962E-2</v>
      </c>
      <c r="C37" s="165">
        <f t="shared" si="9"/>
        <v>0.82670052616491319</v>
      </c>
      <c r="D37" s="165">
        <f t="shared" si="9"/>
        <v>-1.1432630777466812</v>
      </c>
      <c r="E37" s="165">
        <f t="shared" si="9"/>
        <v>2.0082862307998681</v>
      </c>
      <c r="F37" s="165">
        <f t="shared" si="9"/>
        <v>2.5934734631866547</v>
      </c>
      <c r="G37" s="165">
        <f t="shared" si="9"/>
        <v>-0.80905235448025792</v>
      </c>
      <c r="H37" s="165">
        <f t="shared" si="9"/>
        <v>-0.60657261194538137</v>
      </c>
      <c r="I37" s="165">
        <f t="shared" si="9"/>
        <v>1.7811546575881039</v>
      </c>
      <c r="J37" s="165">
        <f t="shared" si="9"/>
        <v>7.7026256874873411E-2</v>
      </c>
      <c r="K37" s="165">
        <f t="shared" si="9"/>
        <v>0.58261969135521952</v>
      </c>
      <c r="L37" s="165">
        <f t="shared" si="9"/>
        <v>1.3108729825191006</v>
      </c>
      <c r="M37" s="165">
        <f t="shared" si="9"/>
        <v>0.48233196499498376</v>
      </c>
      <c r="N37" s="165">
        <f t="shared" si="9"/>
        <v>1.7704439758725528</v>
      </c>
      <c r="O37" s="165">
        <f t="shared" si="9"/>
        <v>3.8396255278506857</v>
      </c>
      <c r="P37" s="165">
        <f t="shared" si="9"/>
        <v>3.1642468061692739</v>
      </c>
      <c r="Q37" s="165">
        <f t="shared" si="9"/>
        <v>1.6943090368441602</v>
      </c>
      <c r="R37" s="165">
        <f t="shared" si="9"/>
        <v>0.63737987840752908</v>
      </c>
      <c r="S37" s="160">
        <v>2012</v>
      </c>
      <c r="T37" s="144"/>
      <c r="U37" s="144"/>
    </row>
    <row r="38" spans="1:21" ht="12" customHeight="1">
      <c r="A38" s="160">
        <v>2013</v>
      </c>
      <c r="B38" s="165">
        <f t="shared" ref="B38:R38" si="10">B30/B29*100-100</f>
        <v>-0.64579526837127332</v>
      </c>
      <c r="C38" s="165">
        <f t="shared" si="10"/>
        <v>0.56004204214778497</v>
      </c>
      <c r="D38" s="165">
        <f t="shared" si="10"/>
        <v>5.4668008270695623E-2</v>
      </c>
      <c r="E38" s="165">
        <f t="shared" si="10"/>
        <v>1.6475173313471601</v>
      </c>
      <c r="F38" s="165">
        <f t="shared" si="10"/>
        <v>-0.29309924789572506</v>
      </c>
      <c r="G38" s="165">
        <f t="shared" si="10"/>
        <v>0.33419342818663722</v>
      </c>
      <c r="H38" s="165">
        <f t="shared" si="10"/>
        <v>1.0323091818734724</v>
      </c>
      <c r="I38" s="165">
        <f t="shared" si="10"/>
        <v>2.1885740270921161</v>
      </c>
      <c r="J38" s="165">
        <f t="shared" si="10"/>
        <v>0.17119688743945005</v>
      </c>
      <c r="K38" s="165">
        <f t="shared" si="10"/>
        <v>2.6016866283782747E-2</v>
      </c>
      <c r="L38" s="165">
        <f t="shared" si="10"/>
        <v>0.14337165995550549</v>
      </c>
      <c r="M38" s="165">
        <f t="shared" si="10"/>
        <v>0.29374599900289411</v>
      </c>
      <c r="N38" s="165">
        <f t="shared" si="10"/>
        <v>1.3930218007233606</v>
      </c>
      <c r="O38" s="165">
        <f t="shared" si="10"/>
        <v>1.1979181317890948</v>
      </c>
      <c r="P38" s="165">
        <f t="shared" si="10"/>
        <v>0.30410864531711468</v>
      </c>
      <c r="Q38" s="165">
        <f t="shared" si="10"/>
        <v>1.5092770462412375</v>
      </c>
      <c r="R38" s="165">
        <f t="shared" si="10"/>
        <v>0.38000584624377609</v>
      </c>
      <c r="S38" s="160">
        <v>2013</v>
      </c>
      <c r="T38" s="144"/>
      <c r="U38" s="144"/>
    </row>
    <row r="39" spans="1:21" ht="12" customHeight="1">
      <c r="A39" s="160">
        <v>2014</v>
      </c>
      <c r="B39" s="165">
        <f t="shared" ref="B39:R39" si="11">B31/B30*100-100</f>
        <v>1.0885195816531734</v>
      </c>
      <c r="C39" s="165">
        <f t="shared" si="11"/>
        <v>9.7776888938994944E-2</v>
      </c>
      <c r="D39" s="165">
        <f t="shared" si="11"/>
        <v>-0.107114300245442</v>
      </c>
      <c r="E39" s="165">
        <f t="shared" si="11"/>
        <v>-0.86626944289830021</v>
      </c>
      <c r="F39" s="165">
        <f t="shared" si="11"/>
        <v>-0.41028706000975035</v>
      </c>
      <c r="G39" s="165">
        <f t="shared" si="11"/>
        <v>-0.3976841201585728</v>
      </c>
      <c r="H39" s="165">
        <f t="shared" si="11"/>
        <v>-0.25062143528317904</v>
      </c>
      <c r="I39" s="165">
        <f t="shared" si="11"/>
        <v>9.7201727664526061E-2</v>
      </c>
      <c r="J39" s="165">
        <f t="shared" si="11"/>
        <v>-0.1911303608534638</v>
      </c>
      <c r="K39" s="165">
        <f t="shared" si="11"/>
        <v>-0.11681383806474344</v>
      </c>
      <c r="L39" s="165">
        <f t="shared" si="11"/>
        <v>-0.67088945172655201</v>
      </c>
      <c r="M39" s="165">
        <f t="shared" si="11"/>
        <v>0.21287631196807411</v>
      </c>
      <c r="N39" s="165">
        <f t="shared" si="11"/>
        <v>0.33983967451590047</v>
      </c>
      <c r="O39" s="165">
        <f t="shared" si="11"/>
        <v>0.12919239301352547</v>
      </c>
      <c r="P39" s="165">
        <f t="shared" si="11"/>
        <v>0.32999746766530791</v>
      </c>
      <c r="Q39" s="165">
        <f t="shared" si="11"/>
        <v>0.77161489361330382</v>
      </c>
      <c r="R39" s="165">
        <f t="shared" si="11"/>
        <v>8.7361677344205191E-2</v>
      </c>
      <c r="S39" s="160">
        <v>2014</v>
      </c>
      <c r="T39" s="144"/>
      <c r="U39" s="144"/>
    </row>
  </sheetData>
  <mergeCells count="14">
    <mergeCell ref="B33:J33"/>
    <mergeCell ref="K33:R33"/>
    <mergeCell ref="B23:J23"/>
    <mergeCell ref="K23:R23"/>
    <mergeCell ref="A1:J1"/>
    <mergeCell ref="K1:S1"/>
    <mergeCell ref="K6:R6"/>
    <mergeCell ref="B24:J24"/>
    <mergeCell ref="K24:R24"/>
    <mergeCell ref="K15:R15"/>
    <mergeCell ref="B6:J6"/>
    <mergeCell ref="B15:J15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3" display="Inhaltsverzeichnis!E33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10" max="76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73"/>
  <sheetViews>
    <sheetView zoomScaleNormal="100" zoomScaleSheetLayoutView="12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59" customWidth="1"/>
    <col min="2" max="10" width="9.44140625" style="142" customWidth="1"/>
    <col min="11" max="18" width="10.44140625" style="142" customWidth="1"/>
    <col min="19" max="19" width="6.33203125" style="142" customWidth="1"/>
    <col min="20" max="16384" width="11.5546875" style="142"/>
  </cols>
  <sheetData>
    <row r="1" spans="1:21" ht="24" customHeight="1">
      <c r="A1" s="248" t="s">
        <v>337</v>
      </c>
      <c r="B1" s="215"/>
      <c r="C1" s="215"/>
      <c r="D1" s="215"/>
      <c r="E1" s="215"/>
      <c r="F1" s="215"/>
      <c r="G1" s="215"/>
      <c r="H1" s="215"/>
      <c r="I1" s="215"/>
      <c r="J1" s="215"/>
      <c r="K1" s="270" t="s">
        <v>337</v>
      </c>
      <c r="L1" s="267"/>
      <c r="M1" s="267"/>
      <c r="N1" s="267"/>
      <c r="O1" s="267"/>
      <c r="P1" s="267"/>
      <c r="Q1" s="267"/>
      <c r="R1" s="267"/>
      <c r="S1" s="267"/>
    </row>
    <row r="2" spans="1:21" ht="12" customHeight="1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1"/>
    </row>
    <row r="3" spans="1:21" ht="24" customHeight="1">
      <c r="A3" s="172" t="s">
        <v>0</v>
      </c>
      <c r="B3" s="157" t="s">
        <v>16</v>
      </c>
      <c r="C3" s="173" t="s">
        <v>17</v>
      </c>
      <c r="D3" s="173" t="s">
        <v>18</v>
      </c>
      <c r="E3" s="157" t="s">
        <v>19</v>
      </c>
      <c r="F3" s="173" t="s">
        <v>20</v>
      </c>
      <c r="G3" s="173" t="s">
        <v>21</v>
      </c>
      <c r="H3" s="173" t="s">
        <v>22</v>
      </c>
      <c r="I3" s="157" t="s">
        <v>23</v>
      </c>
      <c r="J3" s="158" t="s">
        <v>24</v>
      </c>
      <c r="K3" s="174" t="s">
        <v>25</v>
      </c>
      <c r="L3" s="157" t="s">
        <v>26</v>
      </c>
      <c r="M3" s="173" t="s">
        <v>27</v>
      </c>
      <c r="N3" s="157" t="s">
        <v>28</v>
      </c>
      <c r="O3" s="157" t="s">
        <v>29</v>
      </c>
      <c r="P3" s="157" t="s">
        <v>30</v>
      </c>
      <c r="Q3" s="173" t="s">
        <v>31</v>
      </c>
      <c r="R3" s="157" t="s">
        <v>32</v>
      </c>
      <c r="S3" s="175" t="s">
        <v>0</v>
      </c>
    </row>
    <row r="4" spans="1:21" ht="10.8" customHeight="1">
      <c r="A4" s="176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85"/>
    </row>
    <row r="5" spans="1:21" ht="10.8" customHeight="1">
      <c r="A5" s="155"/>
      <c r="B5" s="269" t="s">
        <v>125</v>
      </c>
      <c r="C5" s="269"/>
      <c r="D5" s="269"/>
      <c r="E5" s="269"/>
      <c r="F5" s="269"/>
      <c r="G5" s="269"/>
      <c r="H5" s="269"/>
      <c r="I5" s="269"/>
      <c r="J5" s="269"/>
      <c r="K5" s="269" t="s">
        <v>125</v>
      </c>
      <c r="L5" s="269"/>
      <c r="M5" s="269"/>
      <c r="N5" s="269"/>
      <c r="O5" s="269"/>
      <c r="P5" s="269"/>
      <c r="Q5" s="269"/>
      <c r="R5" s="269"/>
      <c r="S5" s="160"/>
    </row>
    <row r="6" spans="1:21" ht="10.8" customHeight="1">
      <c r="B6" s="246" t="s">
        <v>10</v>
      </c>
      <c r="C6" s="246"/>
      <c r="D6" s="246"/>
      <c r="E6" s="246"/>
      <c r="F6" s="246"/>
      <c r="G6" s="246"/>
      <c r="H6" s="246"/>
      <c r="I6" s="246"/>
      <c r="J6" s="246"/>
      <c r="K6" s="246" t="s">
        <v>10</v>
      </c>
      <c r="L6" s="246"/>
      <c r="M6" s="246"/>
      <c r="N6" s="246"/>
      <c r="O6" s="246"/>
      <c r="P6" s="246"/>
      <c r="Q6" s="246"/>
      <c r="R6" s="246"/>
      <c r="S6" s="182"/>
    </row>
    <row r="7" spans="1:21" ht="10.8" customHeight="1">
      <c r="A7" s="160">
        <v>2000</v>
      </c>
      <c r="B7" s="163">
        <v>29418</v>
      </c>
      <c r="C7" s="163">
        <v>29382</v>
      </c>
      <c r="D7" s="163">
        <v>25130</v>
      </c>
      <c r="E7" s="163">
        <v>17175</v>
      </c>
      <c r="F7" s="163">
        <v>33739</v>
      </c>
      <c r="G7" s="163">
        <v>45465</v>
      </c>
      <c r="H7" s="163">
        <v>32062</v>
      </c>
      <c r="I7" s="163">
        <v>16530</v>
      </c>
      <c r="J7" s="163">
        <v>23251</v>
      </c>
      <c r="K7" s="163">
        <v>25974</v>
      </c>
      <c r="L7" s="163">
        <v>23378</v>
      </c>
      <c r="M7" s="163">
        <v>23743</v>
      </c>
      <c r="N7" s="163">
        <v>17040</v>
      </c>
      <c r="O7" s="163">
        <v>16164</v>
      </c>
      <c r="P7" s="163">
        <v>23072</v>
      </c>
      <c r="Q7" s="163">
        <v>16262</v>
      </c>
      <c r="R7" s="163">
        <v>25716</v>
      </c>
      <c r="S7" s="160">
        <v>2000</v>
      </c>
      <c r="T7" s="144"/>
      <c r="U7" s="144"/>
    </row>
    <row r="8" spans="1:21" ht="10.8" customHeight="1">
      <c r="A8" s="160">
        <v>2001</v>
      </c>
      <c r="B8" s="163">
        <v>30552</v>
      </c>
      <c r="C8" s="163">
        <v>30286</v>
      </c>
      <c r="D8" s="163">
        <v>25365</v>
      </c>
      <c r="E8" s="163">
        <v>17630</v>
      </c>
      <c r="F8" s="163">
        <v>35014</v>
      </c>
      <c r="G8" s="163">
        <v>47766</v>
      </c>
      <c r="H8" s="163">
        <v>33151</v>
      </c>
      <c r="I8" s="163">
        <v>16931</v>
      </c>
      <c r="J8" s="163">
        <v>23576</v>
      </c>
      <c r="K8" s="163">
        <v>26528</v>
      </c>
      <c r="L8" s="163">
        <v>23397</v>
      </c>
      <c r="M8" s="163">
        <v>24299</v>
      </c>
      <c r="N8" s="163">
        <v>17735</v>
      </c>
      <c r="O8" s="163">
        <v>16620</v>
      </c>
      <c r="P8" s="163">
        <v>23657</v>
      </c>
      <c r="Q8" s="163">
        <v>16806</v>
      </c>
      <c r="R8" s="163">
        <v>26437</v>
      </c>
      <c r="S8" s="160">
        <v>2001</v>
      </c>
      <c r="T8" s="144"/>
      <c r="U8" s="144"/>
    </row>
    <row r="9" spans="1:21" ht="10.8" customHeight="1">
      <c r="A9" s="160">
        <v>2002</v>
      </c>
      <c r="B9" s="163">
        <v>30571</v>
      </c>
      <c r="C9" s="163">
        <v>30835</v>
      </c>
      <c r="D9" s="163">
        <v>25366</v>
      </c>
      <c r="E9" s="163">
        <v>17927</v>
      </c>
      <c r="F9" s="163">
        <v>36016</v>
      </c>
      <c r="G9" s="163">
        <v>48413</v>
      </c>
      <c r="H9" s="163">
        <v>33268</v>
      </c>
      <c r="I9" s="163">
        <v>17242</v>
      </c>
      <c r="J9" s="163">
        <v>23341</v>
      </c>
      <c r="K9" s="163">
        <v>26946</v>
      </c>
      <c r="L9" s="163">
        <v>23863</v>
      </c>
      <c r="M9" s="163">
        <v>24354</v>
      </c>
      <c r="N9" s="163">
        <v>18555</v>
      </c>
      <c r="O9" s="163">
        <v>17428</v>
      </c>
      <c r="P9" s="163">
        <v>23272</v>
      </c>
      <c r="Q9" s="163">
        <v>17210</v>
      </c>
      <c r="R9" s="163">
        <v>26749</v>
      </c>
      <c r="S9" s="160">
        <v>2002</v>
      </c>
      <c r="T9" s="144"/>
      <c r="U9" s="144"/>
    </row>
    <row r="10" spans="1:21" ht="10.8" customHeight="1">
      <c r="A10" s="160">
        <v>2003</v>
      </c>
      <c r="B10" s="163">
        <v>30711</v>
      </c>
      <c r="C10" s="163">
        <v>30471</v>
      </c>
      <c r="D10" s="163">
        <v>25122</v>
      </c>
      <c r="E10" s="163">
        <v>18135</v>
      </c>
      <c r="F10" s="163">
        <v>36792</v>
      </c>
      <c r="G10" s="163">
        <v>48430</v>
      </c>
      <c r="H10" s="163">
        <v>34081</v>
      </c>
      <c r="I10" s="163">
        <v>17521</v>
      </c>
      <c r="J10" s="163">
        <v>23392</v>
      </c>
      <c r="K10" s="163">
        <v>26935</v>
      </c>
      <c r="L10" s="163">
        <v>23972</v>
      </c>
      <c r="M10" s="163">
        <v>24637</v>
      </c>
      <c r="N10" s="163">
        <v>19074</v>
      </c>
      <c r="O10" s="163">
        <v>17746</v>
      </c>
      <c r="P10" s="163">
        <v>23483</v>
      </c>
      <c r="Q10" s="163">
        <v>17687</v>
      </c>
      <c r="R10" s="163">
        <v>26867</v>
      </c>
      <c r="S10" s="160">
        <v>2003</v>
      </c>
      <c r="T10" s="144"/>
      <c r="U10" s="144"/>
    </row>
    <row r="11" spans="1:21" ht="10.8" customHeight="1">
      <c r="A11" s="160">
        <v>2004</v>
      </c>
      <c r="B11" s="163">
        <v>31005</v>
      </c>
      <c r="C11" s="163">
        <v>31381</v>
      </c>
      <c r="D11" s="163">
        <v>25138</v>
      </c>
      <c r="E11" s="163">
        <v>18667</v>
      </c>
      <c r="F11" s="163">
        <v>37136</v>
      </c>
      <c r="G11" s="163">
        <v>49397</v>
      </c>
      <c r="H11" s="163">
        <v>34532</v>
      </c>
      <c r="I11" s="163">
        <v>17928</v>
      </c>
      <c r="J11" s="163">
        <v>23971</v>
      </c>
      <c r="K11" s="163">
        <v>27675</v>
      </c>
      <c r="L11" s="163">
        <v>24704</v>
      </c>
      <c r="M11" s="163">
        <v>25799</v>
      </c>
      <c r="N11" s="163">
        <v>19704</v>
      </c>
      <c r="O11" s="163">
        <v>18263</v>
      </c>
      <c r="P11" s="163">
        <v>23940</v>
      </c>
      <c r="Q11" s="163">
        <v>18219</v>
      </c>
      <c r="R11" s="163">
        <v>27485</v>
      </c>
      <c r="S11" s="160">
        <v>2004</v>
      </c>
      <c r="T11" s="144"/>
      <c r="U11" s="144"/>
    </row>
    <row r="12" spans="1:21" ht="10.8" customHeight="1">
      <c r="A12" s="160">
        <v>2005</v>
      </c>
      <c r="B12" s="163">
        <v>31268</v>
      </c>
      <c r="C12" s="163">
        <v>31818</v>
      </c>
      <c r="D12" s="163">
        <v>25632</v>
      </c>
      <c r="E12" s="163">
        <v>19013</v>
      </c>
      <c r="F12" s="163">
        <v>37771</v>
      </c>
      <c r="G12" s="163">
        <v>50427</v>
      </c>
      <c r="H12" s="163">
        <v>34763</v>
      </c>
      <c r="I12" s="163">
        <v>18163</v>
      </c>
      <c r="J12" s="163">
        <v>24498</v>
      </c>
      <c r="K12" s="163">
        <v>28075</v>
      </c>
      <c r="L12" s="163">
        <v>24867</v>
      </c>
      <c r="M12" s="163">
        <v>27224</v>
      </c>
      <c r="N12" s="163">
        <v>19790</v>
      </c>
      <c r="O12" s="163">
        <v>18485</v>
      </c>
      <c r="P12" s="163">
        <v>24076</v>
      </c>
      <c r="Q12" s="163">
        <v>18400</v>
      </c>
      <c r="R12" s="163">
        <v>27864</v>
      </c>
      <c r="S12" s="160">
        <v>2005</v>
      </c>
      <c r="T12" s="144"/>
      <c r="U12" s="144"/>
    </row>
    <row r="13" spans="1:21" ht="10.8" customHeight="1">
      <c r="A13" s="160">
        <v>2006</v>
      </c>
      <c r="B13" s="163">
        <v>33158</v>
      </c>
      <c r="C13" s="163">
        <v>33033</v>
      </c>
      <c r="D13" s="163">
        <v>26515</v>
      </c>
      <c r="E13" s="163">
        <v>19915</v>
      </c>
      <c r="F13" s="163">
        <v>39463</v>
      </c>
      <c r="G13" s="163">
        <v>50882</v>
      </c>
      <c r="H13" s="163">
        <v>35964</v>
      </c>
      <c r="I13" s="163">
        <v>18778</v>
      </c>
      <c r="J13" s="163">
        <v>25616</v>
      </c>
      <c r="K13" s="163">
        <v>29052</v>
      </c>
      <c r="L13" s="163">
        <v>25841</v>
      </c>
      <c r="M13" s="163">
        <v>28490</v>
      </c>
      <c r="N13" s="163">
        <v>20856</v>
      </c>
      <c r="O13" s="163">
        <v>19504</v>
      </c>
      <c r="P13" s="163">
        <v>24785</v>
      </c>
      <c r="Q13" s="163">
        <v>19312</v>
      </c>
      <c r="R13" s="163">
        <v>29019</v>
      </c>
      <c r="S13" s="160">
        <v>2006</v>
      </c>
      <c r="T13" s="144"/>
      <c r="U13" s="144"/>
    </row>
    <row r="14" spans="1:21" ht="10.8" customHeight="1">
      <c r="A14" s="160">
        <v>2007</v>
      </c>
      <c r="B14" s="163">
        <v>35010</v>
      </c>
      <c r="C14" s="163">
        <v>34605</v>
      </c>
      <c r="D14" s="163">
        <v>27724</v>
      </c>
      <c r="E14" s="163">
        <v>20860</v>
      </c>
      <c r="F14" s="163">
        <v>41016</v>
      </c>
      <c r="G14" s="163">
        <v>52331</v>
      </c>
      <c r="H14" s="163">
        <v>37448</v>
      </c>
      <c r="I14" s="163">
        <v>19996</v>
      </c>
      <c r="J14" s="163">
        <v>26770</v>
      </c>
      <c r="K14" s="163">
        <v>30900</v>
      </c>
      <c r="L14" s="163">
        <v>27046</v>
      </c>
      <c r="M14" s="163">
        <v>30067</v>
      </c>
      <c r="N14" s="163">
        <v>21970</v>
      </c>
      <c r="O14" s="163">
        <v>20655</v>
      </c>
      <c r="P14" s="163">
        <v>25427</v>
      </c>
      <c r="Q14" s="163">
        <v>20394</v>
      </c>
      <c r="R14" s="163">
        <v>30513</v>
      </c>
      <c r="S14" s="160">
        <v>2007</v>
      </c>
      <c r="T14" s="144"/>
      <c r="U14" s="144"/>
    </row>
    <row r="15" spans="1:21" ht="10.8" customHeight="1">
      <c r="A15" s="160">
        <v>2008</v>
      </c>
      <c r="B15" s="163">
        <v>35373</v>
      </c>
      <c r="C15" s="163">
        <v>34823</v>
      </c>
      <c r="D15" s="163">
        <v>28918</v>
      </c>
      <c r="E15" s="163">
        <v>21699</v>
      </c>
      <c r="F15" s="163">
        <v>41716</v>
      </c>
      <c r="G15" s="163">
        <v>53661</v>
      </c>
      <c r="H15" s="163">
        <v>37947</v>
      </c>
      <c r="I15" s="163">
        <v>20740</v>
      </c>
      <c r="J15" s="163">
        <v>27565</v>
      </c>
      <c r="K15" s="163">
        <v>31764</v>
      </c>
      <c r="L15" s="163">
        <v>27590</v>
      </c>
      <c r="M15" s="163">
        <v>30625</v>
      </c>
      <c r="N15" s="163">
        <v>22366</v>
      </c>
      <c r="O15" s="163">
        <v>21215</v>
      </c>
      <c r="P15" s="163">
        <v>26269</v>
      </c>
      <c r="Q15" s="163">
        <v>20808</v>
      </c>
      <c r="R15" s="163">
        <v>31150</v>
      </c>
      <c r="S15" s="160">
        <v>2008</v>
      </c>
      <c r="T15" s="144"/>
      <c r="U15" s="144"/>
    </row>
    <row r="16" spans="1:21" ht="10.8" customHeight="1">
      <c r="A16" s="160">
        <v>2009</v>
      </c>
      <c r="B16" s="163">
        <v>32995</v>
      </c>
      <c r="C16" s="163">
        <v>34049</v>
      </c>
      <c r="D16" s="163">
        <v>28825</v>
      </c>
      <c r="E16" s="163">
        <v>21331</v>
      </c>
      <c r="F16" s="163">
        <v>38225</v>
      </c>
      <c r="G16" s="163">
        <v>51332</v>
      </c>
      <c r="H16" s="163">
        <v>36135</v>
      </c>
      <c r="I16" s="163">
        <v>20714</v>
      </c>
      <c r="J16" s="163">
        <v>26447</v>
      </c>
      <c r="K16" s="163">
        <v>30673</v>
      </c>
      <c r="L16" s="163">
        <v>27002</v>
      </c>
      <c r="M16" s="163">
        <v>27898</v>
      </c>
      <c r="N16" s="163">
        <v>21827</v>
      </c>
      <c r="O16" s="163">
        <v>20542</v>
      </c>
      <c r="P16" s="163">
        <v>25551</v>
      </c>
      <c r="Q16" s="163">
        <v>20155</v>
      </c>
      <c r="R16" s="163">
        <v>30005</v>
      </c>
      <c r="S16" s="160">
        <v>2009</v>
      </c>
      <c r="T16" s="144"/>
      <c r="U16" s="144"/>
    </row>
    <row r="17" spans="1:21" ht="10.8" customHeight="1">
      <c r="A17" s="160">
        <v>2010</v>
      </c>
      <c r="B17" s="163">
        <v>35692</v>
      </c>
      <c r="C17" s="163">
        <v>35865</v>
      </c>
      <c r="D17" s="163">
        <v>29904</v>
      </c>
      <c r="E17" s="163">
        <v>22354</v>
      </c>
      <c r="F17" s="163">
        <v>40646</v>
      </c>
      <c r="G17" s="163">
        <v>53127</v>
      </c>
      <c r="H17" s="163">
        <v>37416</v>
      </c>
      <c r="I17" s="163">
        <v>21381</v>
      </c>
      <c r="J17" s="163">
        <v>28101</v>
      </c>
      <c r="K17" s="163">
        <v>31641</v>
      </c>
      <c r="L17" s="163">
        <v>28545</v>
      </c>
      <c r="M17" s="163">
        <v>29662</v>
      </c>
      <c r="N17" s="163">
        <v>22853</v>
      </c>
      <c r="O17" s="163">
        <v>21934</v>
      </c>
      <c r="P17" s="163">
        <v>26108</v>
      </c>
      <c r="Q17" s="163">
        <v>21501</v>
      </c>
      <c r="R17" s="163">
        <v>31511</v>
      </c>
      <c r="S17" s="160">
        <v>2010</v>
      </c>
      <c r="T17" s="144"/>
      <c r="U17" s="144"/>
    </row>
    <row r="18" spans="1:21" ht="10.8" customHeight="1">
      <c r="A18" s="160">
        <v>2011</v>
      </c>
      <c r="B18" s="163">
        <v>37614</v>
      </c>
      <c r="C18" s="163">
        <v>38094</v>
      </c>
      <c r="D18" s="163">
        <v>31063</v>
      </c>
      <c r="E18" s="163">
        <v>23104</v>
      </c>
      <c r="F18" s="163">
        <v>42122</v>
      </c>
      <c r="G18" s="163">
        <v>53515</v>
      </c>
      <c r="H18" s="163">
        <v>38678</v>
      </c>
      <c r="I18" s="163">
        <v>22236</v>
      </c>
      <c r="J18" s="163">
        <v>29756</v>
      </c>
      <c r="K18" s="163">
        <v>32967</v>
      </c>
      <c r="L18" s="163">
        <v>29954</v>
      </c>
      <c r="M18" s="163">
        <v>31574</v>
      </c>
      <c r="N18" s="163">
        <v>23984</v>
      </c>
      <c r="O18" s="163">
        <v>22393</v>
      </c>
      <c r="P18" s="163">
        <v>27008</v>
      </c>
      <c r="Q18" s="163">
        <v>22839</v>
      </c>
      <c r="R18" s="163">
        <v>33005</v>
      </c>
      <c r="S18" s="160">
        <v>2011</v>
      </c>
      <c r="T18" s="144"/>
      <c r="U18" s="144"/>
    </row>
    <row r="19" spans="1:21" ht="10.8" customHeight="1">
      <c r="A19" s="160">
        <v>2012</v>
      </c>
      <c r="B19" s="163">
        <v>38131</v>
      </c>
      <c r="C19" s="163">
        <v>38864</v>
      </c>
      <c r="D19" s="163">
        <v>31092</v>
      </c>
      <c r="E19" s="163">
        <v>23622</v>
      </c>
      <c r="F19" s="163">
        <v>43893</v>
      </c>
      <c r="G19" s="163">
        <v>54025</v>
      </c>
      <c r="H19" s="163">
        <v>38751</v>
      </c>
      <c r="I19" s="163">
        <v>22445</v>
      </c>
      <c r="J19" s="163">
        <v>30377</v>
      </c>
      <c r="K19" s="163">
        <v>33439</v>
      </c>
      <c r="L19" s="163">
        <v>30621</v>
      </c>
      <c r="M19" s="163">
        <v>32067</v>
      </c>
      <c r="N19" s="163">
        <v>24568</v>
      </c>
      <c r="O19" s="163">
        <v>23370</v>
      </c>
      <c r="P19" s="163">
        <v>28056</v>
      </c>
      <c r="Q19" s="163">
        <v>23321</v>
      </c>
      <c r="R19" s="163">
        <v>33569</v>
      </c>
      <c r="S19" s="160">
        <v>2012</v>
      </c>
      <c r="T19" s="144"/>
      <c r="U19" s="144"/>
    </row>
    <row r="20" spans="1:21" ht="10.8" customHeight="1">
      <c r="A20" s="160">
        <v>2013</v>
      </c>
      <c r="B20" s="163">
        <v>38716</v>
      </c>
      <c r="C20" s="163">
        <v>39691</v>
      </c>
      <c r="D20" s="163">
        <v>31504</v>
      </c>
      <c r="E20" s="163">
        <v>24231</v>
      </c>
      <c r="F20" s="163">
        <v>44310</v>
      </c>
      <c r="G20" s="163">
        <v>54526</v>
      </c>
      <c r="H20" s="163">
        <v>39605</v>
      </c>
      <c r="I20" s="163">
        <v>22964</v>
      </c>
      <c r="J20" s="163">
        <v>31135</v>
      </c>
      <c r="K20" s="163">
        <v>33963</v>
      </c>
      <c r="L20" s="163">
        <v>31072</v>
      </c>
      <c r="M20" s="163">
        <v>32333</v>
      </c>
      <c r="N20" s="163">
        <v>25378</v>
      </c>
      <c r="O20" s="163">
        <v>23924</v>
      </c>
      <c r="P20" s="163">
        <v>28584</v>
      </c>
      <c r="Q20" s="163">
        <v>23870</v>
      </c>
      <c r="R20" s="163">
        <v>34219</v>
      </c>
      <c r="S20" s="160">
        <v>2013</v>
      </c>
      <c r="T20" s="144"/>
      <c r="U20" s="144"/>
    </row>
    <row r="21" spans="1:21" ht="10.8" customHeight="1">
      <c r="A21" s="160">
        <v>2014</v>
      </c>
      <c r="B21" s="161" t="s">
        <v>62</v>
      </c>
      <c r="C21" s="161" t="s">
        <v>62</v>
      </c>
      <c r="D21" s="161" t="s">
        <v>62</v>
      </c>
      <c r="E21" s="161" t="s">
        <v>62</v>
      </c>
      <c r="F21" s="161" t="s">
        <v>62</v>
      </c>
      <c r="G21" s="161" t="s">
        <v>62</v>
      </c>
      <c r="H21" s="161" t="s">
        <v>62</v>
      </c>
      <c r="I21" s="161" t="s">
        <v>62</v>
      </c>
      <c r="J21" s="161" t="s">
        <v>62</v>
      </c>
      <c r="K21" s="161" t="s">
        <v>62</v>
      </c>
      <c r="L21" s="161" t="s">
        <v>62</v>
      </c>
      <c r="M21" s="161" t="s">
        <v>62</v>
      </c>
      <c r="N21" s="161" t="s">
        <v>62</v>
      </c>
      <c r="O21" s="161" t="s">
        <v>62</v>
      </c>
      <c r="P21" s="161" t="s">
        <v>62</v>
      </c>
      <c r="Q21" s="161" t="s">
        <v>62</v>
      </c>
      <c r="R21" s="163">
        <v>35237</v>
      </c>
      <c r="S21" s="160">
        <v>2014</v>
      </c>
      <c r="T21" s="144"/>
      <c r="U21" s="144"/>
    </row>
    <row r="22" spans="1:21" ht="10.8" customHeight="1">
      <c r="A22" s="160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1"/>
      <c r="N22" s="161"/>
      <c r="O22" s="161"/>
      <c r="P22" s="161"/>
      <c r="Q22" s="161"/>
      <c r="R22" s="163"/>
      <c r="S22" s="160"/>
      <c r="T22" s="144"/>
      <c r="U22" s="144"/>
    </row>
    <row r="23" spans="1:21" ht="10.8" customHeight="1">
      <c r="A23" s="160"/>
      <c r="B23" s="247" t="s">
        <v>3</v>
      </c>
      <c r="C23" s="247"/>
      <c r="D23" s="247"/>
      <c r="E23" s="247"/>
      <c r="F23" s="247"/>
      <c r="G23" s="247"/>
      <c r="H23" s="247"/>
      <c r="I23" s="247"/>
      <c r="J23" s="247"/>
      <c r="K23" s="247" t="s">
        <v>3</v>
      </c>
      <c r="L23" s="247"/>
      <c r="M23" s="247"/>
      <c r="N23" s="247"/>
      <c r="O23" s="247"/>
      <c r="P23" s="247"/>
      <c r="Q23" s="247"/>
      <c r="R23" s="247"/>
      <c r="S23" s="160"/>
      <c r="T23" s="144"/>
      <c r="U23" s="144"/>
    </row>
    <row r="24" spans="1:21" ht="10.8" customHeight="1">
      <c r="A24" s="160">
        <v>2001</v>
      </c>
      <c r="B24" s="165">
        <f t="shared" ref="B24:R24" si="0">B8/B7*100-100</f>
        <v>3.8547827860493555</v>
      </c>
      <c r="C24" s="165">
        <f t="shared" si="0"/>
        <v>3.0767136341978158</v>
      </c>
      <c r="D24" s="165">
        <f t="shared" si="0"/>
        <v>0.9351372861122087</v>
      </c>
      <c r="E24" s="165">
        <f t="shared" si="0"/>
        <v>2.6491994177583678</v>
      </c>
      <c r="F24" s="165">
        <f t="shared" si="0"/>
        <v>3.7790094549334583</v>
      </c>
      <c r="G24" s="165">
        <f t="shared" si="0"/>
        <v>5.0610359617288054</v>
      </c>
      <c r="H24" s="165">
        <f t="shared" si="0"/>
        <v>3.3965441956209901</v>
      </c>
      <c r="I24" s="165">
        <f t="shared" si="0"/>
        <v>2.4258923169993949</v>
      </c>
      <c r="J24" s="165">
        <f t="shared" si="0"/>
        <v>1.3977893423938781</v>
      </c>
      <c r="K24" s="165">
        <f t="shared" si="0"/>
        <v>2.1329021329021316</v>
      </c>
      <c r="L24" s="165">
        <f t="shared" si="0"/>
        <v>8.1272991701595743E-2</v>
      </c>
      <c r="M24" s="165">
        <f t="shared" si="0"/>
        <v>2.3417428294655309</v>
      </c>
      <c r="N24" s="165">
        <f t="shared" si="0"/>
        <v>4.0786384976525767</v>
      </c>
      <c r="O24" s="165">
        <f t="shared" si="0"/>
        <v>2.8210838901262036</v>
      </c>
      <c r="P24" s="165">
        <f t="shared" si="0"/>
        <v>2.5355409153952735</v>
      </c>
      <c r="Q24" s="165">
        <f t="shared" si="0"/>
        <v>3.3452219899151316</v>
      </c>
      <c r="R24" s="165">
        <f t="shared" si="0"/>
        <v>2.8037019754238486</v>
      </c>
      <c r="S24" s="160">
        <v>2001</v>
      </c>
      <c r="T24" s="144"/>
      <c r="U24" s="144"/>
    </row>
    <row r="25" spans="1:21" ht="10.8" customHeight="1">
      <c r="A25" s="160">
        <v>2002</v>
      </c>
      <c r="B25" s="165">
        <f t="shared" ref="B25:R25" si="1">B9/B8*100-100</f>
        <v>6.2189054726374593E-2</v>
      </c>
      <c r="C25" s="165">
        <f t="shared" si="1"/>
        <v>1.8127187479363442</v>
      </c>
      <c r="D25" s="165">
        <f t="shared" si="1"/>
        <v>3.9424403705794475E-3</v>
      </c>
      <c r="E25" s="165">
        <f t="shared" si="1"/>
        <v>1.6846284741917259</v>
      </c>
      <c r="F25" s="165">
        <f t="shared" si="1"/>
        <v>2.8617124578739919</v>
      </c>
      <c r="G25" s="165">
        <f t="shared" si="1"/>
        <v>1.3545199514298787</v>
      </c>
      <c r="H25" s="165">
        <f t="shared" si="1"/>
        <v>0.35293052999909946</v>
      </c>
      <c r="I25" s="165">
        <f t="shared" si="1"/>
        <v>1.8368672848620946</v>
      </c>
      <c r="J25" s="165">
        <f t="shared" si="1"/>
        <v>-0.99677638276213543</v>
      </c>
      <c r="K25" s="165">
        <f t="shared" si="1"/>
        <v>1.5756936067551379</v>
      </c>
      <c r="L25" s="165">
        <f t="shared" si="1"/>
        <v>1.991708338675906</v>
      </c>
      <c r="M25" s="165">
        <f t="shared" si="1"/>
        <v>0.22634676324129543</v>
      </c>
      <c r="N25" s="165">
        <f t="shared" si="1"/>
        <v>4.623625599097835</v>
      </c>
      <c r="O25" s="165">
        <f t="shared" si="1"/>
        <v>4.8616125150421112</v>
      </c>
      <c r="P25" s="165">
        <f t="shared" si="1"/>
        <v>-1.6274252863845788</v>
      </c>
      <c r="Q25" s="165">
        <f t="shared" si="1"/>
        <v>2.4039033678448192</v>
      </c>
      <c r="R25" s="165">
        <f t="shared" si="1"/>
        <v>1.1801641638612637</v>
      </c>
      <c r="S25" s="160">
        <v>2002</v>
      </c>
      <c r="T25" s="144"/>
      <c r="U25" s="144"/>
    </row>
    <row r="26" spans="1:21" ht="10.8" customHeight="1">
      <c r="A26" s="160">
        <v>2003</v>
      </c>
      <c r="B26" s="165">
        <f t="shared" ref="B26:R26" si="2">B10/B9*100-100</f>
        <v>0.45795034509829691</v>
      </c>
      <c r="C26" s="165">
        <f t="shared" si="2"/>
        <v>-1.1804767309875075</v>
      </c>
      <c r="D26" s="165">
        <f t="shared" si="2"/>
        <v>-0.96191752739888159</v>
      </c>
      <c r="E26" s="165">
        <f t="shared" si="2"/>
        <v>1.1602610587382145</v>
      </c>
      <c r="F26" s="165">
        <f t="shared" si="2"/>
        <v>2.1545979564638031</v>
      </c>
      <c r="G26" s="165">
        <f t="shared" si="2"/>
        <v>3.5114535352079201E-2</v>
      </c>
      <c r="H26" s="165">
        <f t="shared" si="2"/>
        <v>2.4437898280630179</v>
      </c>
      <c r="I26" s="165">
        <f t="shared" si="2"/>
        <v>1.6181417468971233</v>
      </c>
      <c r="J26" s="165">
        <f t="shared" si="2"/>
        <v>0.21849963583393617</v>
      </c>
      <c r="K26" s="165">
        <f t="shared" si="2"/>
        <v>-4.0822385511759762E-2</v>
      </c>
      <c r="L26" s="165">
        <f t="shared" si="2"/>
        <v>0.45677408540419151</v>
      </c>
      <c r="M26" s="165">
        <f t="shared" si="2"/>
        <v>1.1620267717828767</v>
      </c>
      <c r="N26" s="165">
        <f t="shared" si="2"/>
        <v>2.7970897332255475</v>
      </c>
      <c r="O26" s="165">
        <f t="shared" si="2"/>
        <v>1.8246499885242145</v>
      </c>
      <c r="P26" s="165">
        <f t="shared" si="2"/>
        <v>0.90666895840494988</v>
      </c>
      <c r="Q26" s="165">
        <f t="shared" si="2"/>
        <v>2.7716443927948973</v>
      </c>
      <c r="R26" s="165">
        <f t="shared" si="2"/>
        <v>0.44113798646678504</v>
      </c>
      <c r="S26" s="160">
        <v>2003</v>
      </c>
      <c r="T26" s="144"/>
      <c r="U26" s="144"/>
    </row>
    <row r="27" spans="1:21" ht="10.8" customHeight="1">
      <c r="A27" s="160">
        <v>2004</v>
      </c>
      <c r="B27" s="165">
        <f t="shared" ref="B27:R27" si="3">B11/B10*100-100</f>
        <v>0.95731171241575908</v>
      </c>
      <c r="C27" s="165">
        <f t="shared" si="3"/>
        <v>2.9864461291063691</v>
      </c>
      <c r="D27" s="165">
        <f t="shared" si="3"/>
        <v>6.3689196719991514E-2</v>
      </c>
      <c r="E27" s="165">
        <f t="shared" si="3"/>
        <v>2.9335539012958378</v>
      </c>
      <c r="F27" s="165">
        <f t="shared" si="3"/>
        <v>0.93498586649272397</v>
      </c>
      <c r="G27" s="165">
        <f t="shared" si="3"/>
        <v>1.9966962626471059</v>
      </c>
      <c r="H27" s="165">
        <f t="shared" si="3"/>
        <v>1.3233179777588617</v>
      </c>
      <c r="I27" s="165">
        <f t="shared" si="3"/>
        <v>2.3229267735859906</v>
      </c>
      <c r="J27" s="165">
        <f t="shared" si="3"/>
        <v>2.4752051983584238</v>
      </c>
      <c r="K27" s="165">
        <f t="shared" si="3"/>
        <v>2.7473547428995744</v>
      </c>
      <c r="L27" s="165">
        <f t="shared" si="3"/>
        <v>3.0535624895711635</v>
      </c>
      <c r="M27" s="165">
        <f t="shared" si="3"/>
        <v>4.7164833380687554</v>
      </c>
      <c r="N27" s="165">
        <f t="shared" si="3"/>
        <v>3.3029254482541717</v>
      </c>
      <c r="O27" s="165">
        <f t="shared" si="3"/>
        <v>2.9133325819903177</v>
      </c>
      <c r="P27" s="165">
        <f t="shared" si="3"/>
        <v>1.9460886598816103</v>
      </c>
      <c r="Q27" s="165">
        <f t="shared" si="3"/>
        <v>3.0078588794029599</v>
      </c>
      <c r="R27" s="165">
        <f t="shared" si="3"/>
        <v>2.3002196002531008</v>
      </c>
      <c r="S27" s="160">
        <v>2004</v>
      </c>
      <c r="T27" s="144"/>
      <c r="U27" s="144"/>
    </row>
    <row r="28" spans="1:21" ht="10.8" customHeight="1">
      <c r="A28" s="160">
        <v>2005</v>
      </c>
      <c r="B28" s="165">
        <f t="shared" ref="B28:R28" si="4">B12/B11*100-100</f>
        <v>0.84825028221253262</v>
      </c>
      <c r="C28" s="165">
        <f t="shared" si="4"/>
        <v>1.3925623785092824</v>
      </c>
      <c r="D28" s="165">
        <f t="shared" si="4"/>
        <v>1.965152358978429</v>
      </c>
      <c r="E28" s="165">
        <f t="shared" si="4"/>
        <v>1.8535383296726735</v>
      </c>
      <c r="F28" s="165">
        <f t="shared" si="4"/>
        <v>1.7099310641964536</v>
      </c>
      <c r="G28" s="165">
        <f t="shared" si="4"/>
        <v>2.085146871267483</v>
      </c>
      <c r="H28" s="165">
        <f t="shared" si="4"/>
        <v>0.66894474690141692</v>
      </c>
      <c r="I28" s="165">
        <f t="shared" si="4"/>
        <v>1.3107987505577938</v>
      </c>
      <c r="J28" s="165">
        <f t="shared" si="4"/>
        <v>2.1984898418922825</v>
      </c>
      <c r="K28" s="165">
        <f t="shared" si="4"/>
        <v>1.4453477868111975</v>
      </c>
      <c r="L28" s="165">
        <f t="shared" si="4"/>
        <v>0.65981217616580068</v>
      </c>
      <c r="M28" s="165">
        <f t="shared" si="4"/>
        <v>5.5234699019341775</v>
      </c>
      <c r="N28" s="165">
        <f t="shared" si="4"/>
        <v>0.43645960211125612</v>
      </c>
      <c r="O28" s="165">
        <f t="shared" si="4"/>
        <v>1.2155724689262541</v>
      </c>
      <c r="P28" s="165">
        <f t="shared" si="4"/>
        <v>0.56808688387634731</v>
      </c>
      <c r="Q28" s="165">
        <f t="shared" si="4"/>
        <v>0.99346835720950821</v>
      </c>
      <c r="R28" s="165">
        <f t="shared" si="4"/>
        <v>1.3789339639803444</v>
      </c>
      <c r="S28" s="160">
        <v>2005</v>
      </c>
      <c r="T28" s="144"/>
      <c r="U28" s="144"/>
    </row>
    <row r="29" spans="1:21" ht="10.8" customHeight="1">
      <c r="A29" s="160">
        <v>2006</v>
      </c>
      <c r="B29" s="165">
        <f t="shared" ref="B29:R29" si="5">B13/B12*100-100</f>
        <v>6.0445183574261137</v>
      </c>
      <c r="C29" s="165">
        <f t="shared" si="5"/>
        <v>3.8185932491042678</v>
      </c>
      <c r="D29" s="165">
        <f t="shared" si="5"/>
        <v>3.4449126092384432</v>
      </c>
      <c r="E29" s="165">
        <f t="shared" si="5"/>
        <v>4.7441224425393216</v>
      </c>
      <c r="F29" s="165">
        <f t="shared" si="5"/>
        <v>4.4796272272378275</v>
      </c>
      <c r="G29" s="165">
        <f t="shared" si="5"/>
        <v>0.90229440577469688</v>
      </c>
      <c r="H29" s="165">
        <f t="shared" si="5"/>
        <v>3.4548226562724835</v>
      </c>
      <c r="I29" s="165">
        <f t="shared" si="5"/>
        <v>3.3860045146726776</v>
      </c>
      <c r="J29" s="165">
        <f t="shared" si="5"/>
        <v>4.563637847987593</v>
      </c>
      <c r="K29" s="165">
        <f t="shared" si="5"/>
        <v>3.479964381121988</v>
      </c>
      <c r="L29" s="165">
        <f t="shared" si="5"/>
        <v>3.9168375759037986</v>
      </c>
      <c r="M29" s="165">
        <f t="shared" si="5"/>
        <v>4.650308551278286</v>
      </c>
      <c r="N29" s="165">
        <f t="shared" si="5"/>
        <v>5.3865588681152161</v>
      </c>
      <c r="O29" s="165">
        <f t="shared" si="5"/>
        <v>5.5125777657560207</v>
      </c>
      <c r="P29" s="165">
        <f t="shared" si="5"/>
        <v>2.9448413357700645</v>
      </c>
      <c r="Q29" s="165">
        <f t="shared" si="5"/>
        <v>4.9565217391304373</v>
      </c>
      <c r="R29" s="165">
        <f t="shared" si="5"/>
        <v>4.145133505598622</v>
      </c>
      <c r="S29" s="160">
        <v>2006</v>
      </c>
      <c r="T29" s="144"/>
      <c r="U29" s="144"/>
    </row>
    <row r="30" spans="1:21" ht="10.8" customHeight="1">
      <c r="A30" s="160">
        <v>2007</v>
      </c>
      <c r="B30" s="165">
        <f t="shared" ref="B30:R30" si="6">B14/B13*100-100</f>
        <v>5.5853790940346215</v>
      </c>
      <c r="C30" s="165">
        <f t="shared" si="6"/>
        <v>4.7588774861501975</v>
      </c>
      <c r="D30" s="165">
        <f t="shared" si="6"/>
        <v>4.5596831981897168</v>
      </c>
      <c r="E30" s="165">
        <f t="shared" si="6"/>
        <v>4.7451669595781993</v>
      </c>
      <c r="F30" s="165">
        <f t="shared" si="6"/>
        <v>3.9353318298152686</v>
      </c>
      <c r="G30" s="165">
        <f t="shared" si="6"/>
        <v>2.8477654180260288</v>
      </c>
      <c r="H30" s="165">
        <f t="shared" si="6"/>
        <v>4.126348570793013</v>
      </c>
      <c r="I30" s="165">
        <f t="shared" si="6"/>
        <v>6.4863137714346522</v>
      </c>
      <c r="J30" s="165">
        <f t="shared" si="6"/>
        <v>4.5049968769518927</v>
      </c>
      <c r="K30" s="165">
        <f t="shared" si="6"/>
        <v>6.3610078479966887</v>
      </c>
      <c r="L30" s="165">
        <f t="shared" si="6"/>
        <v>4.6631322317247879</v>
      </c>
      <c r="M30" s="165">
        <f t="shared" si="6"/>
        <v>5.535275535275531</v>
      </c>
      <c r="N30" s="165">
        <f t="shared" si="6"/>
        <v>5.3413885692366705</v>
      </c>
      <c r="O30" s="165">
        <f t="shared" si="6"/>
        <v>5.901353568498763</v>
      </c>
      <c r="P30" s="165">
        <f t="shared" si="6"/>
        <v>2.5902763768408334</v>
      </c>
      <c r="Q30" s="165">
        <f t="shared" si="6"/>
        <v>5.6027340513670225</v>
      </c>
      <c r="R30" s="165">
        <f t="shared" si="6"/>
        <v>5.1483510803266768</v>
      </c>
      <c r="S30" s="160">
        <v>2007</v>
      </c>
      <c r="T30" s="144"/>
      <c r="U30" s="144"/>
    </row>
    <row r="31" spans="1:21" ht="10.8" customHeight="1">
      <c r="A31" s="160">
        <v>2008</v>
      </c>
      <c r="B31" s="165">
        <f t="shared" ref="B31:R31" si="7">B15/B14*100-100</f>
        <v>1.0368466152527844</v>
      </c>
      <c r="C31" s="165">
        <f t="shared" si="7"/>
        <v>0.62996676780811356</v>
      </c>
      <c r="D31" s="165">
        <f t="shared" si="7"/>
        <v>4.3067378444668947</v>
      </c>
      <c r="E31" s="165">
        <f t="shared" si="7"/>
        <v>4.0220517737296291</v>
      </c>
      <c r="F31" s="165">
        <f t="shared" si="7"/>
        <v>1.7066510629998106</v>
      </c>
      <c r="G31" s="165">
        <f t="shared" si="7"/>
        <v>2.5415145898224836</v>
      </c>
      <c r="H31" s="165">
        <f t="shared" si="7"/>
        <v>1.3325144199957322</v>
      </c>
      <c r="I31" s="165">
        <f t="shared" si="7"/>
        <v>3.7207441488297661</v>
      </c>
      <c r="J31" s="165">
        <f t="shared" si="7"/>
        <v>2.9697422487859484</v>
      </c>
      <c r="K31" s="165">
        <f t="shared" si="7"/>
        <v>2.7961165048543677</v>
      </c>
      <c r="L31" s="165">
        <f t="shared" si="7"/>
        <v>2.0113880056200628</v>
      </c>
      <c r="M31" s="165">
        <f t="shared" si="7"/>
        <v>1.8558552565935997</v>
      </c>
      <c r="N31" s="165">
        <f t="shared" si="7"/>
        <v>1.8024578971324416</v>
      </c>
      <c r="O31" s="165">
        <f t="shared" si="7"/>
        <v>2.7112079399661155</v>
      </c>
      <c r="P31" s="165">
        <f t="shared" si="7"/>
        <v>3.3114405946434999</v>
      </c>
      <c r="Q31" s="165">
        <f t="shared" si="7"/>
        <v>2.0300088261253393</v>
      </c>
      <c r="R31" s="165">
        <f t="shared" si="7"/>
        <v>2.0876347786189484</v>
      </c>
      <c r="S31" s="160">
        <v>2008</v>
      </c>
      <c r="T31" s="144"/>
      <c r="U31" s="144"/>
    </row>
    <row r="32" spans="1:21" ht="10.8" customHeight="1">
      <c r="A32" s="160">
        <v>2009</v>
      </c>
      <c r="B32" s="165">
        <f t="shared" ref="B32:R32" si="8">B16/B15*100-100</f>
        <v>-6.7226415627738731</v>
      </c>
      <c r="C32" s="165">
        <f t="shared" si="8"/>
        <v>-2.2226689257100105</v>
      </c>
      <c r="D32" s="165">
        <f t="shared" si="8"/>
        <v>-0.32159900408051101</v>
      </c>
      <c r="E32" s="165">
        <f t="shared" si="8"/>
        <v>-1.6959306880501401</v>
      </c>
      <c r="F32" s="165">
        <f t="shared" si="8"/>
        <v>-8.3684917058203183</v>
      </c>
      <c r="G32" s="165">
        <f t="shared" si="8"/>
        <v>-4.3402098358211703</v>
      </c>
      <c r="H32" s="165">
        <f t="shared" si="8"/>
        <v>-4.7750810340738354</v>
      </c>
      <c r="I32" s="165">
        <f t="shared" si="8"/>
        <v>-0.12536162005785911</v>
      </c>
      <c r="J32" s="165">
        <f t="shared" si="8"/>
        <v>-4.0558679484853997</v>
      </c>
      <c r="K32" s="165">
        <f t="shared" si="8"/>
        <v>-3.4347059564286582</v>
      </c>
      <c r="L32" s="165">
        <f t="shared" si="8"/>
        <v>-2.1312069590431264</v>
      </c>
      <c r="M32" s="165">
        <f t="shared" si="8"/>
        <v>-8.9044897959183658</v>
      </c>
      <c r="N32" s="165">
        <f t="shared" si="8"/>
        <v>-2.4099078959134488</v>
      </c>
      <c r="O32" s="165">
        <f t="shared" si="8"/>
        <v>-3.1722837614895099</v>
      </c>
      <c r="P32" s="165">
        <f t="shared" si="8"/>
        <v>-2.7332597358102646</v>
      </c>
      <c r="Q32" s="165">
        <f t="shared" si="8"/>
        <v>-3.1382160707420184</v>
      </c>
      <c r="R32" s="165">
        <f t="shared" si="8"/>
        <v>-3.6757624398073858</v>
      </c>
      <c r="S32" s="160">
        <v>2009</v>
      </c>
      <c r="T32" s="144"/>
      <c r="U32" s="144"/>
    </row>
    <row r="33" spans="1:21" ht="10.8" customHeight="1">
      <c r="A33" s="160">
        <v>2010</v>
      </c>
      <c r="B33" s="165">
        <f t="shared" ref="B33:R33" si="9">B17/B16*100-100</f>
        <v>8.1739657523867351</v>
      </c>
      <c r="C33" s="165">
        <f t="shared" si="9"/>
        <v>5.3334899703368706</v>
      </c>
      <c r="D33" s="165">
        <f t="shared" si="9"/>
        <v>3.743278404163064</v>
      </c>
      <c r="E33" s="165">
        <f t="shared" si="9"/>
        <v>4.7958370446767589</v>
      </c>
      <c r="F33" s="165">
        <f t="shared" si="9"/>
        <v>6.3335513407455863</v>
      </c>
      <c r="G33" s="165">
        <f t="shared" si="9"/>
        <v>3.4968440738720545</v>
      </c>
      <c r="H33" s="165">
        <f t="shared" si="9"/>
        <v>3.5450394354503914</v>
      </c>
      <c r="I33" s="165">
        <f t="shared" si="9"/>
        <v>3.2200444144057059</v>
      </c>
      <c r="J33" s="165">
        <f t="shared" si="9"/>
        <v>6.2540174689000594</v>
      </c>
      <c r="K33" s="165">
        <f t="shared" si="9"/>
        <v>3.1558699833730088</v>
      </c>
      <c r="L33" s="165">
        <f t="shared" si="9"/>
        <v>5.7143915265535981</v>
      </c>
      <c r="M33" s="165">
        <f t="shared" si="9"/>
        <v>6.3230339092408059</v>
      </c>
      <c r="N33" s="165">
        <f t="shared" si="9"/>
        <v>4.7006001740963086</v>
      </c>
      <c r="O33" s="165">
        <f t="shared" si="9"/>
        <v>6.7763606270080885</v>
      </c>
      <c r="P33" s="165">
        <f t="shared" si="9"/>
        <v>2.1799538178544964</v>
      </c>
      <c r="Q33" s="165">
        <f t="shared" si="9"/>
        <v>6.6782436120069519</v>
      </c>
      <c r="R33" s="165">
        <f t="shared" si="9"/>
        <v>5.0191634727545562</v>
      </c>
      <c r="S33" s="160">
        <v>2010</v>
      </c>
      <c r="T33" s="144"/>
      <c r="U33" s="144"/>
    </row>
    <row r="34" spans="1:21" ht="10.8" customHeight="1">
      <c r="A34" s="160">
        <v>2011</v>
      </c>
      <c r="B34" s="165">
        <f t="shared" ref="B34:R34" si="10">B18/B17*100-100</f>
        <v>5.3849602151742744</v>
      </c>
      <c r="C34" s="165">
        <f t="shared" si="10"/>
        <v>6.2149728147218752</v>
      </c>
      <c r="D34" s="165">
        <f t="shared" si="10"/>
        <v>3.8757356875334352</v>
      </c>
      <c r="E34" s="165">
        <f t="shared" si="10"/>
        <v>3.3551042319048179</v>
      </c>
      <c r="F34" s="165">
        <f t="shared" si="10"/>
        <v>3.6313536387344385</v>
      </c>
      <c r="G34" s="165">
        <f t="shared" si="10"/>
        <v>0.73032544657142751</v>
      </c>
      <c r="H34" s="165">
        <f t="shared" si="10"/>
        <v>3.3728886038058619</v>
      </c>
      <c r="I34" s="165">
        <f t="shared" si="10"/>
        <v>3.9988775080679062</v>
      </c>
      <c r="J34" s="165">
        <f t="shared" si="10"/>
        <v>5.8894701256183168</v>
      </c>
      <c r="K34" s="165">
        <f t="shared" si="10"/>
        <v>4.190765146487152</v>
      </c>
      <c r="L34" s="165">
        <f t="shared" si="10"/>
        <v>4.9360658609213459</v>
      </c>
      <c r="M34" s="165">
        <f t="shared" si="10"/>
        <v>6.4459577911132158</v>
      </c>
      <c r="N34" s="165">
        <f t="shared" si="10"/>
        <v>4.9490220102393465</v>
      </c>
      <c r="O34" s="165">
        <f t="shared" si="10"/>
        <v>2.0926415610467757</v>
      </c>
      <c r="P34" s="165">
        <f t="shared" si="10"/>
        <v>3.4472192431438629</v>
      </c>
      <c r="Q34" s="165">
        <f t="shared" si="10"/>
        <v>6.2229663736570444</v>
      </c>
      <c r="R34" s="165">
        <f t="shared" si="10"/>
        <v>4.7412014851956599</v>
      </c>
      <c r="S34" s="160">
        <v>2011</v>
      </c>
      <c r="T34" s="144"/>
      <c r="U34" s="144"/>
    </row>
    <row r="35" spans="1:21" ht="10.8" customHeight="1">
      <c r="A35" s="160">
        <v>2012</v>
      </c>
      <c r="B35" s="165">
        <f t="shared" ref="B35:R35" si="11">B19/B18*100-100</f>
        <v>1.3744882224703474</v>
      </c>
      <c r="C35" s="165">
        <f t="shared" si="11"/>
        <v>2.0213156927600124</v>
      </c>
      <c r="D35" s="165">
        <f t="shared" si="11"/>
        <v>9.3358658210746626E-2</v>
      </c>
      <c r="E35" s="165">
        <f t="shared" si="11"/>
        <v>2.2420360110803301</v>
      </c>
      <c r="F35" s="165">
        <f t="shared" si="11"/>
        <v>4.2044537296424664</v>
      </c>
      <c r="G35" s="165">
        <f t="shared" si="11"/>
        <v>0.95300383070167527</v>
      </c>
      <c r="H35" s="165">
        <f t="shared" si="11"/>
        <v>0.18873778375304084</v>
      </c>
      <c r="I35" s="165">
        <f t="shared" si="11"/>
        <v>0.93991725130419468</v>
      </c>
      <c r="J35" s="165">
        <f t="shared" si="11"/>
        <v>2.0869740556526324</v>
      </c>
      <c r="K35" s="165">
        <f t="shared" si="11"/>
        <v>1.4317347650681</v>
      </c>
      <c r="L35" s="165">
        <f t="shared" si="11"/>
        <v>2.22674767977567</v>
      </c>
      <c r="M35" s="165">
        <f t="shared" si="11"/>
        <v>1.5614112877684079</v>
      </c>
      <c r="N35" s="165">
        <f t="shared" si="11"/>
        <v>2.4349566377585035</v>
      </c>
      <c r="O35" s="165">
        <f t="shared" si="11"/>
        <v>4.3629705711606448</v>
      </c>
      <c r="P35" s="165">
        <f t="shared" si="11"/>
        <v>3.8803317535545148</v>
      </c>
      <c r="Q35" s="165">
        <f t="shared" si="11"/>
        <v>2.1104251499627793</v>
      </c>
      <c r="R35" s="165">
        <f t="shared" si="11"/>
        <v>1.7088319951522664</v>
      </c>
      <c r="S35" s="160">
        <v>2012</v>
      </c>
      <c r="T35" s="144"/>
      <c r="U35" s="144"/>
    </row>
    <row r="36" spans="1:21" ht="10.8" customHeight="1">
      <c r="A36" s="160">
        <v>2013</v>
      </c>
      <c r="B36" s="165">
        <f t="shared" ref="B36:R36" si="12">B20/B19*100-100</f>
        <v>1.5341847840339966</v>
      </c>
      <c r="C36" s="165">
        <f t="shared" si="12"/>
        <v>2.1279333058871828</v>
      </c>
      <c r="D36" s="165">
        <f t="shared" si="12"/>
        <v>1.3250997041039483</v>
      </c>
      <c r="E36" s="165">
        <f t="shared" si="12"/>
        <v>2.578105156210313</v>
      </c>
      <c r="F36" s="165">
        <f t="shared" si="12"/>
        <v>0.95003759141549438</v>
      </c>
      <c r="G36" s="165">
        <f t="shared" si="12"/>
        <v>0.92734844979176501</v>
      </c>
      <c r="H36" s="165">
        <f t="shared" si="12"/>
        <v>2.2038140951201228</v>
      </c>
      <c r="I36" s="165">
        <f t="shared" si="12"/>
        <v>2.312319002004898</v>
      </c>
      <c r="J36" s="165">
        <f t="shared" si="12"/>
        <v>2.4953089508509692</v>
      </c>
      <c r="K36" s="165">
        <f t="shared" si="12"/>
        <v>1.5670325069529554</v>
      </c>
      <c r="L36" s="165">
        <f t="shared" si="12"/>
        <v>1.4728454328728731</v>
      </c>
      <c r="M36" s="165">
        <f t="shared" si="12"/>
        <v>0.82951320672341922</v>
      </c>
      <c r="N36" s="165">
        <f t="shared" si="12"/>
        <v>3.296971670465652</v>
      </c>
      <c r="O36" s="165">
        <f t="shared" si="12"/>
        <v>2.3705605477107383</v>
      </c>
      <c r="P36" s="165">
        <f t="shared" si="12"/>
        <v>1.881950384944389</v>
      </c>
      <c r="Q36" s="165">
        <f t="shared" si="12"/>
        <v>2.3541014536254892</v>
      </c>
      <c r="R36" s="165">
        <f t="shared" si="12"/>
        <v>1.93631028627604</v>
      </c>
      <c r="S36" s="160">
        <v>2013</v>
      </c>
      <c r="T36" s="144"/>
      <c r="U36" s="144"/>
    </row>
    <row r="37" spans="1:21" ht="10.8" customHeight="1">
      <c r="A37" s="160">
        <v>2014</v>
      </c>
      <c r="B37" s="161" t="s">
        <v>62</v>
      </c>
      <c r="C37" s="161" t="s">
        <v>62</v>
      </c>
      <c r="D37" s="161" t="s">
        <v>62</v>
      </c>
      <c r="E37" s="161" t="s">
        <v>62</v>
      </c>
      <c r="F37" s="161" t="s">
        <v>62</v>
      </c>
      <c r="G37" s="161" t="s">
        <v>62</v>
      </c>
      <c r="H37" s="161" t="s">
        <v>62</v>
      </c>
      <c r="I37" s="161" t="s">
        <v>62</v>
      </c>
      <c r="J37" s="161" t="s">
        <v>62</v>
      </c>
      <c r="K37" s="161" t="s">
        <v>62</v>
      </c>
      <c r="L37" s="161" t="s">
        <v>62</v>
      </c>
      <c r="M37" s="161" t="s">
        <v>62</v>
      </c>
      <c r="N37" s="161" t="s">
        <v>62</v>
      </c>
      <c r="O37" s="161" t="s">
        <v>62</v>
      </c>
      <c r="P37" s="161" t="s">
        <v>62</v>
      </c>
      <c r="Q37" s="161" t="s">
        <v>62</v>
      </c>
      <c r="R37" s="165">
        <f>R21/R20*100-100</f>
        <v>2.9749554341155431</v>
      </c>
      <c r="S37" s="160">
        <v>2014</v>
      </c>
      <c r="T37" s="144"/>
      <c r="U37" s="144"/>
    </row>
    <row r="38" spans="1:21" ht="10.8" customHeight="1">
      <c r="A38" s="160"/>
      <c r="B38" s="165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65"/>
      <c r="N38" s="165"/>
      <c r="O38" s="165"/>
      <c r="P38" s="165"/>
      <c r="Q38" s="165"/>
      <c r="R38" s="165"/>
      <c r="S38" s="160"/>
      <c r="T38" s="144"/>
      <c r="U38" s="144"/>
    </row>
    <row r="39" spans="1:21" ht="10.8" customHeight="1">
      <c r="A39" s="155"/>
      <c r="B39" s="269" t="s">
        <v>126</v>
      </c>
      <c r="C39" s="269"/>
      <c r="D39" s="269"/>
      <c r="E39" s="269"/>
      <c r="F39" s="269"/>
      <c r="G39" s="269"/>
      <c r="H39" s="269"/>
      <c r="I39" s="269"/>
      <c r="J39" s="269"/>
      <c r="K39" s="269" t="s">
        <v>126</v>
      </c>
      <c r="L39" s="269"/>
      <c r="M39" s="269"/>
      <c r="N39" s="269"/>
      <c r="O39" s="269"/>
      <c r="P39" s="269"/>
      <c r="Q39" s="269"/>
      <c r="R39" s="269"/>
      <c r="S39" s="160"/>
    </row>
    <row r="40" spans="1:21" ht="10.8" customHeight="1">
      <c r="B40" s="246" t="s">
        <v>350</v>
      </c>
      <c r="C40" s="246"/>
      <c r="D40" s="246"/>
      <c r="E40" s="246"/>
      <c r="F40" s="246"/>
      <c r="G40" s="246"/>
      <c r="H40" s="246"/>
      <c r="I40" s="246"/>
      <c r="J40" s="246"/>
      <c r="K40" s="246" t="s">
        <v>350</v>
      </c>
      <c r="L40" s="246"/>
      <c r="M40" s="246"/>
      <c r="N40" s="246"/>
      <c r="O40" s="246"/>
      <c r="P40" s="246"/>
      <c r="Q40" s="246"/>
      <c r="R40" s="246"/>
      <c r="S40" s="182"/>
    </row>
    <row r="41" spans="1:21" ht="10.8" customHeight="1">
      <c r="A41" s="160">
        <v>2000</v>
      </c>
      <c r="B41" s="192">
        <v>91.92237460136127</v>
      </c>
      <c r="C41" s="192">
        <v>90.314397463249293</v>
      </c>
      <c r="D41" s="192">
        <v>93.730309387854163</v>
      </c>
      <c r="E41" s="192">
        <v>87.085275064966524</v>
      </c>
      <c r="F41" s="192">
        <v>92.75024163628828</v>
      </c>
      <c r="G41" s="192">
        <v>94.003391879903376</v>
      </c>
      <c r="H41" s="192">
        <v>96.523089760145325</v>
      </c>
      <c r="I41" s="192">
        <v>85.907402943572194</v>
      </c>
      <c r="J41" s="192">
        <v>92.283504598793016</v>
      </c>
      <c r="K41" s="192">
        <v>92.093043324242558</v>
      </c>
      <c r="L41" s="192">
        <v>91.369172129377475</v>
      </c>
      <c r="M41" s="192">
        <v>89.877282930116479</v>
      </c>
      <c r="N41" s="192">
        <v>82.505888174625341</v>
      </c>
      <c r="O41" s="192">
        <v>83.256132054645974</v>
      </c>
      <c r="P41" s="192">
        <v>96.422262489264014</v>
      </c>
      <c r="Q41" s="192">
        <v>83.846804070026678</v>
      </c>
      <c r="R41" s="192">
        <v>90.95</v>
      </c>
      <c r="S41" s="160">
        <v>2000</v>
      </c>
    </row>
    <row r="42" spans="1:21" ht="10.8" customHeight="1">
      <c r="A42" s="160">
        <v>2001</v>
      </c>
      <c r="B42" s="192">
        <v>94.290177069071149</v>
      </c>
      <c r="C42" s="192">
        <v>92.240326933318073</v>
      </c>
      <c r="D42" s="192">
        <v>93.507810565669189</v>
      </c>
      <c r="E42" s="192">
        <v>87.586750508528709</v>
      </c>
      <c r="F42" s="192">
        <v>94.696531862065115</v>
      </c>
      <c r="G42" s="192">
        <v>98.547434802377126</v>
      </c>
      <c r="H42" s="192">
        <v>98.537371880503954</v>
      </c>
      <c r="I42" s="192">
        <v>85.933753648082785</v>
      </c>
      <c r="J42" s="192">
        <v>91.591331392129007</v>
      </c>
      <c r="K42" s="192">
        <v>93.135774616863046</v>
      </c>
      <c r="L42" s="192">
        <v>89.826741145878401</v>
      </c>
      <c r="M42" s="192">
        <v>91.81924931546159</v>
      </c>
      <c r="N42" s="192">
        <v>84.562065585803197</v>
      </c>
      <c r="O42" s="192">
        <v>83.807731817461374</v>
      </c>
      <c r="P42" s="192">
        <v>97.270291337717467</v>
      </c>
      <c r="Q42" s="192">
        <v>85.186710300027443</v>
      </c>
      <c r="R42" s="192">
        <v>92.32</v>
      </c>
      <c r="S42" s="160">
        <v>2001</v>
      </c>
    </row>
    <row r="43" spans="1:21" ht="10.8" customHeight="1">
      <c r="A43" s="160">
        <v>2002</v>
      </c>
      <c r="B43" s="192">
        <v>92.858111887076817</v>
      </c>
      <c r="C43" s="192">
        <v>92.575190095287709</v>
      </c>
      <c r="D43" s="192">
        <v>91.922334534791304</v>
      </c>
      <c r="E43" s="192">
        <v>88.199118270454804</v>
      </c>
      <c r="F43" s="192">
        <v>96.456760462042595</v>
      </c>
      <c r="G43" s="192">
        <v>98.969265968977794</v>
      </c>
      <c r="H43" s="192">
        <v>96.982570447806182</v>
      </c>
      <c r="I43" s="192">
        <v>87.409300097633334</v>
      </c>
      <c r="J43" s="192">
        <v>89.772736183683961</v>
      </c>
      <c r="K43" s="192">
        <v>93.356006394978053</v>
      </c>
      <c r="L43" s="192">
        <v>90.668751406246017</v>
      </c>
      <c r="M43" s="192">
        <v>90.761242372812575</v>
      </c>
      <c r="N43" s="192">
        <v>87.365069376000989</v>
      </c>
      <c r="O43" s="192">
        <v>87.098809846649587</v>
      </c>
      <c r="P43" s="192">
        <v>95.084228560999662</v>
      </c>
      <c r="Q43" s="192">
        <v>86.269078655985822</v>
      </c>
      <c r="R43" s="192">
        <v>92.17</v>
      </c>
      <c r="S43" s="160">
        <v>2002</v>
      </c>
    </row>
    <row r="44" spans="1:21" ht="10.8" customHeight="1">
      <c r="A44" s="160">
        <v>2003</v>
      </c>
      <c r="B44" s="192">
        <v>92.213605595124974</v>
      </c>
      <c r="C44" s="192">
        <v>90.793710402244329</v>
      </c>
      <c r="D44" s="192">
        <v>89.733056501791836</v>
      </c>
      <c r="E44" s="192">
        <v>88.503834009893694</v>
      </c>
      <c r="F44" s="192">
        <v>96.919091584533859</v>
      </c>
      <c r="G44" s="192">
        <v>96.537137574575539</v>
      </c>
      <c r="H44" s="192">
        <v>97.412984726176347</v>
      </c>
      <c r="I44" s="192">
        <v>87.910150992315934</v>
      </c>
      <c r="J44" s="192">
        <v>89.050381581268383</v>
      </c>
      <c r="K44" s="192">
        <v>92.146789291902834</v>
      </c>
      <c r="L44" s="192">
        <v>90.231401576718355</v>
      </c>
      <c r="M44" s="192">
        <v>90.680681024683736</v>
      </c>
      <c r="N44" s="192">
        <v>89.022525656140076</v>
      </c>
      <c r="O44" s="192">
        <v>87.905847213588913</v>
      </c>
      <c r="P44" s="192">
        <v>94.689957715058057</v>
      </c>
      <c r="Q44" s="192">
        <v>88.149440787782368</v>
      </c>
      <c r="R44" s="192">
        <v>91.47</v>
      </c>
      <c r="S44" s="160">
        <v>2003</v>
      </c>
    </row>
    <row r="45" spans="1:21" ht="10.8" customHeight="1">
      <c r="A45" s="160">
        <v>2004</v>
      </c>
      <c r="B45" s="192">
        <v>92.245220985753249</v>
      </c>
      <c r="C45" s="192">
        <v>92.479499792697126</v>
      </c>
      <c r="D45" s="192">
        <v>88.773968375987252</v>
      </c>
      <c r="E45" s="192">
        <v>90.243586787356875</v>
      </c>
      <c r="F45" s="192">
        <v>97.085740059712975</v>
      </c>
      <c r="G45" s="192">
        <v>96.845656015351466</v>
      </c>
      <c r="H45" s="192">
        <v>97.40711102471252</v>
      </c>
      <c r="I45" s="192">
        <v>89.459262749109115</v>
      </c>
      <c r="J45" s="192">
        <v>90.461877811132041</v>
      </c>
      <c r="K45" s="192">
        <v>93.394035286384536</v>
      </c>
      <c r="L45" s="192">
        <v>92.433077241531734</v>
      </c>
      <c r="M45" s="192">
        <v>93.805345194911993</v>
      </c>
      <c r="N45" s="192">
        <v>91.207585248307538</v>
      </c>
      <c r="O45" s="192">
        <v>89.640962791885713</v>
      </c>
      <c r="P45" s="192">
        <v>96.032164344973651</v>
      </c>
      <c r="Q45" s="192">
        <v>90.232193972225858</v>
      </c>
      <c r="R45" s="192">
        <v>92.57</v>
      </c>
      <c r="S45" s="160">
        <v>2004</v>
      </c>
    </row>
    <row r="46" spans="1:21" ht="10.8" customHeight="1">
      <c r="A46" s="160">
        <v>2005</v>
      </c>
      <c r="B46" s="192">
        <v>92.61874923631045</v>
      </c>
      <c r="C46" s="192">
        <v>93.455191631870903</v>
      </c>
      <c r="D46" s="192">
        <v>90.163371049854618</v>
      </c>
      <c r="E46" s="192">
        <v>91.162018105585105</v>
      </c>
      <c r="F46" s="192">
        <v>97.910155490853853</v>
      </c>
      <c r="G46" s="192">
        <v>98.242441208968984</v>
      </c>
      <c r="H46" s="192">
        <v>97.611938192985775</v>
      </c>
      <c r="I46" s="192">
        <v>89.911898705010074</v>
      </c>
      <c r="J46" s="192">
        <v>91.567698871884787</v>
      </c>
      <c r="K46" s="192">
        <v>93.909260483642086</v>
      </c>
      <c r="L46" s="192">
        <v>92.414136135060787</v>
      </c>
      <c r="M46" s="192">
        <v>97.540963908003334</v>
      </c>
      <c r="N46" s="192">
        <v>91.270086515370679</v>
      </c>
      <c r="O46" s="192">
        <v>90.004795430247427</v>
      </c>
      <c r="P46" s="192">
        <v>96.086782595911274</v>
      </c>
      <c r="Q46" s="192">
        <v>90.688413529404684</v>
      </c>
      <c r="R46" s="192">
        <v>93.27</v>
      </c>
      <c r="S46" s="160">
        <v>2005</v>
      </c>
    </row>
    <row r="47" spans="1:21" ht="10.8" customHeight="1">
      <c r="A47" s="160">
        <v>2006</v>
      </c>
      <c r="B47" s="192">
        <v>98.201083240489893</v>
      </c>
      <c r="C47" s="192">
        <v>96.8260947009624</v>
      </c>
      <c r="D47" s="192">
        <v>92.889348699917093</v>
      </c>
      <c r="E47" s="192">
        <v>94.287087674018608</v>
      </c>
      <c r="F47" s="192">
        <v>101.83187139804031</v>
      </c>
      <c r="G47" s="192">
        <v>99.463231218080097</v>
      </c>
      <c r="H47" s="192">
        <v>101.0379905479588</v>
      </c>
      <c r="I47" s="192">
        <v>92.06010524161745</v>
      </c>
      <c r="J47" s="192">
        <v>95.100721055834242</v>
      </c>
      <c r="K47" s="192">
        <v>96.781685222381995</v>
      </c>
      <c r="L47" s="192">
        <v>95.789940781747504</v>
      </c>
      <c r="M47" s="192">
        <v>100.955396971799</v>
      </c>
      <c r="N47" s="192">
        <v>95.725766140610673</v>
      </c>
      <c r="O47" s="192">
        <v>94.070679709660126</v>
      </c>
      <c r="P47" s="192">
        <v>98.683899855224723</v>
      </c>
      <c r="Q47" s="192">
        <v>94.742811679222498</v>
      </c>
      <c r="R47" s="192">
        <v>96.84</v>
      </c>
      <c r="S47" s="160">
        <v>2006</v>
      </c>
    </row>
    <row r="48" spans="1:21" ht="10.8" customHeight="1">
      <c r="A48" s="160">
        <v>2007</v>
      </c>
      <c r="B48" s="192">
        <v>101.96760429387921</v>
      </c>
      <c r="C48" s="192">
        <v>99.92911772170882</v>
      </c>
      <c r="D48" s="192">
        <v>95.830894346877855</v>
      </c>
      <c r="E48" s="192">
        <v>96.407974150921632</v>
      </c>
      <c r="F48" s="192">
        <v>103.7729256148853</v>
      </c>
      <c r="G48" s="192">
        <v>100.77755279130319</v>
      </c>
      <c r="H48" s="192">
        <v>104.00021392004059</v>
      </c>
      <c r="I48" s="192">
        <v>96.837735230160845</v>
      </c>
      <c r="J48" s="192">
        <v>97.99824785072208</v>
      </c>
      <c r="K48" s="192">
        <v>100.743630883085</v>
      </c>
      <c r="L48" s="192">
        <v>98.358950766189849</v>
      </c>
      <c r="M48" s="192">
        <v>103.94589603853539</v>
      </c>
      <c r="N48" s="192">
        <v>99.441052878058855</v>
      </c>
      <c r="O48" s="192">
        <v>97.40622227681169</v>
      </c>
      <c r="P48" s="192">
        <v>100.1494117453465</v>
      </c>
      <c r="Q48" s="192">
        <v>98.313581049497287</v>
      </c>
      <c r="R48" s="192">
        <v>100.13</v>
      </c>
      <c r="S48" s="160">
        <v>2007</v>
      </c>
    </row>
    <row r="49" spans="1:21" ht="10.8" customHeight="1">
      <c r="A49" s="160">
        <v>2008</v>
      </c>
      <c r="B49" s="192">
        <v>102.1995185447179</v>
      </c>
      <c r="C49" s="192">
        <v>99.972107259621765</v>
      </c>
      <c r="D49" s="192">
        <v>99.126325456407045</v>
      </c>
      <c r="E49" s="192">
        <v>98.896695421025271</v>
      </c>
      <c r="F49" s="192">
        <v>104.458876738355</v>
      </c>
      <c r="G49" s="192">
        <v>103.655976997997</v>
      </c>
      <c r="H49" s="192">
        <v>104.80844280471641</v>
      </c>
      <c r="I49" s="192">
        <v>99.260134608843586</v>
      </c>
      <c r="J49" s="192">
        <v>100.0559204373545</v>
      </c>
      <c r="K49" s="192">
        <v>102.3708341462188</v>
      </c>
      <c r="L49" s="192">
        <v>99.234559271506612</v>
      </c>
      <c r="M49" s="192">
        <v>104.9239180682298</v>
      </c>
      <c r="N49" s="192">
        <v>100.08810017859381</v>
      </c>
      <c r="O49" s="192">
        <v>98.844757409960167</v>
      </c>
      <c r="P49" s="192">
        <v>102.8383460468666</v>
      </c>
      <c r="Q49" s="192">
        <v>99.017483649242976</v>
      </c>
      <c r="R49" s="192">
        <v>101.36</v>
      </c>
      <c r="S49" s="160">
        <v>2008</v>
      </c>
    </row>
    <row r="50" spans="1:21" ht="10.8" customHeight="1">
      <c r="A50" s="160">
        <v>2009</v>
      </c>
      <c r="B50" s="192">
        <v>93.007161861548383</v>
      </c>
      <c r="C50" s="192">
        <v>95.556527534268454</v>
      </c>
      <c r="D50" s="192">
        <v>97.468941969767883</v>
      </c>
      <c r="E50" s="192">
        <v>96.673995176385844</v>
      </c>
      <c r="F50" s="192">
        <v>95.466933529094675</v>
      </c>
      <c r="G50" s="192">
        <v>98.119131053001695</v>
      </c>
      <c r="H50" s="192">
        <v>96.933873377069105</v>
      </c>
      <c r="I50" s="192">
        <v>99.401301730639432</v>
      </c>
      <c r="J50" s="192">
        <v>95.204393120369488</v>
      </c>
      <c r="K50" s="192">
        <v>97.290338991227003</v>
      </c>
      <c r="L50" s="192">
        <v>95.101481647894175</v>
      </c>
      <c r="M50" s="192">
        <v>94.460970668951703</v>
      </c>
      <c r="N50" s="192">
        <v>96.487441995680939</v>
      </c>
      <c r="O50" s="192">
        <v>94.759684473866244</v>
      </c>
      <c r="P50" s="192">
        <v>99.220766235425785</v>
      </c>
      <c r="Q50" s="192">
        <v>94.803934617806433</v>
      </c>
      <c r="R50" s="192">
        <v>95.94</v>
      </c>
      <c r="S50" s="160">
        <v>2009</v>
      </c>
    </row>
    <row r="51" spans="1:21" ht="10.8" customHeight="1">
      <c r="A51" s="160">
        <v>2010</v>
      </c>
      <c r="B51" s="193">
        <v>100</v>
      </c>
      <c r="C51" s="193">
        <v>100</v>
      </c>
      <c r="D51" s="193">
        <v>100</v>
      </c>
      <c r="E51" s="193">
        <v>100</v>
      </c>
      <c r="F51" s="193">
        <v>100</v>
      </c>
      <c r="G51" s="193">
        <v>100</v>
      </c>
      <c r="H51" s="193">
        <v>100</v>
      </c>
      <c r="I51" s="193">
        <v>100</v>
      </c>
      <c r="J51" s="193">
        <v>100</v>
      </c>
      <c r="K51" s="193">
        <v>100</v>
      </c>
      <c r="L51" s="193">
        <v>100</v>
      </c>
      <c r="M51" s="193">
        <v>100</v>
      </c>
      <c r="N51" s="193">
        <v>100</v>
      </c>
      <c r="O51" s="193">
        <v>100</v>
      </c>
      <c r="P51" s="193">
        <v>100</v>
      </c>
      <c r="Q51" s="193">
        <v>100</v>
      </c>
      <c r="R51" s="193">
        <v>100</v>
      </c>
      <c r="S51" s="160">
        <v>2010</v>
      </c>
    </row>
    <row r="52" spans="1:21" ht="10.8" customHeight="1">
      <c r="A52" s="160">
        <v>2011</v>
      </c>
      <c r="B52" s="192">
        <v>104.55612054209161</v>
      </c>
      <c r="C52" s="192">
        <v>105.31528307226959</v>
      </c>
      <c r="D52" s="192">
        <v>102.7425430761366</v>
      </c>
      <c r="E52" s="192">
        <v>101.2194242344078</v>
      </c>
      <c r="F52" s="192">
        <v>102.3653846765167</v>
      </c>
      <c r="G52" s="192">
        <v>100.196692256532</v>
      </c>
      <c r="H52" s="192">
        <v>102.4461828965174</v>
      </c>
      <c r="I52" s="192">
        <v>102.1677858919515</v>
      </c>
      <c r="J52" s="192">
        <v>104.3647326557457</v>
      </c>
      <c r="K52" s="192">
        <v>102.8203922026004</v>
      </c>
      <c r="L52" s="192">
        <v>103.5900049847608</v>
      </c>
      <c r="M52" s="192">
        <v>105.25823685233451</v>
      </c>
      <c r="N52" s="192">
        <v>103.464301109446</v>
      </c>
      <c r="O52" s="192">
        <v>99.891637769801847</v>
      </c>
      <c r="P52" s="192">
        <v>102.178407481885</v>
      </c>
      <c r="Q52" s="192">
        <v>104.775531780321</v>
      </c>
      <c r="R52" s="192">
        <v>103.56</v>
      </c>
      <c r="S52" s="160">
        <v>2011</v>
      </c>
    </row>
    <row r="53" spans="1:21" ht="10.8" customHeight="1">
      <c r="A53" s="160">
        <v>2012</v>
      </c>
      <c r="B53" s="192">
        <v>104.4129602397413</v>
      </c>
      <c r="C53" s="192">
        <v>105.8820386031752</v>
      </c>
      <c r="D53" s="192">
        <v>101.24167909147459</v>
      </c>
      <c r="E53" s="192">
        <v>101.9710910138763</v>
      </c>
      <c r="F53" s="192">
        <v>105.09893937846989</v>
      </c>
      <c r="G53" s="192">
        <v>99.215322731100827</v>
      </c>
      <c r="H53" s="192">
        <v>101.0306623280256</v>
      </c>
      <c r="I53" s="192">
        <v>101.69288753277959</v>
      </c>
      <c r="J53" s="192">
        <v>104.8144329080269</v>
      </c>
      <c r="K53" s="192">
        <v>102.895962573006</v>
      </c>
      <c r="L53" s="192">
        <v>104.34221124257139</v>
      </c>
      <c r="M53" s="192">
        <v>104.7480074129255</v>
      </c>
      <c r="N53" s="192">
        <v>104.52472360271371</v>
      </c>
      <c r="O53" s="192">
        <v>102.62046163416881</v>
      </c>
      <c r="P53" s="192">
        <v>104.7853801188283</v>
      </c>
      <c r="Q53" s="192">
        <v>105.4902793730042</v>
      </c>
      <c r="R53" s="192">
        <v>103.77</v>
      </c>
      <c r="S53" s="160">
        <v>2012</v>
      </c>
    </row>
    <row r="54" spans="1:21" ht="10.8" customHeight="1">
      <c r="A54" s="160">
        <v>2013</v>
      </c>
      <c r="B54" s="192">
        <v>104.18812916693059</v>
      </c>
      <c r="C54" s="192">
        <v>106.1556979789386</v>
      </c>
      <c r="D54" s="192">
        <v>100.20379274051911</v>
      </c>
      <c r="E54" s="192">
        <v>101.84185746952861</v>
      </c>
      <c r="F54" s="192">
        <v>103.9079597245338</v>
      </c>
      <c r="G54" s="192">
        <v>98.410326331965535</v>
      </c>
      <c r="H54" s="192">
        <v>101.3147552721606</v>
      </c>
      <c r="I54" s="192">
        <v>101.4442595716572</v>
      </c>
      <c r="J54" s="192">
        <v>105.145866582571</v>
      </c>
      <c r="K54" s="192">
        <v>102.25432873939801</v>
      </c>
      <c r="L54" s="192">
        <v>103.9154777271269</v>
      </c>
      <c r="M54" s="192">
        <v>103.5039610063688</v>
      </c>
      <c r="N54" s="192">
        <v>105.2531274657573</v>
      </c>
      <c r="O54" s="192">
        <v>102.61115532353411</v>
      </c>
      <c r="P54" s="192">
        <v>104.2830748373793</v>
      </c>
      <c r="Q54" s="192">
        <v>105.6077398335896</v>
      </c>
      <c r="R54" s="192">
        <v>103.65</v>
      </c>
      <c r="S54" s="160">
        <v>2013</v>
      </c>
    </row>
    <row r="55" spans="1:21" ht="10.8" customHeight="1">
      <c r="A55" s="160">
        <v>2014</v>
      </c>
      <c r="B55" s="161" t="s">
        <v>62</v>
      </c>
      <c r="C55" s="161" t="s">
        <v>62</v>
      </c>
      <c r="D55" s="161" t="s">
        <v>62</v>
      </c>
      <c r="E55" s="161" t="s">
        <v>62</v>
      </c>
      <c r="F55" s="161" t="s">
        <v>62</v>
      </c>
      <c r="G55" s="161" t="s">
        <v>62</v>
      </c>
      <c r="H55" s="161" t="s">
        <v>62</v>
      </c>
      <c r="I55" s="161" t="s">
        <v>62</v>
      </c>
      <c r="J55" s="161" t="s">
        <v>62</v>
      </c>
      <c r="K55" s="161" t="s">
        <v>62</v>
      </c>
      <c r="L55" s="161" t="s">
        <v>62</v>
      </c>
      <c r="M55" s="161" t="s">
        <v>62</v>
      </c>
      <c r="N55" s="161" t="s">
        <v>62</v>
      </c>
      <c r="O55" s="161" t="s">
        <v>62</v>
      </c>
      <c r="P55" s="161" t="s">
        <v>62</v>
      </c>
      <c r="Q55" s="161" t="s">
        <v>62</v>
      </c>
      <c r="R55" s="192">
        <v>104.92</v>
      </c>
      <c r="S55" s="160">
        <v>2014</v>
      </c>
    </row>
    <row r="56" spans="1:21" ht="10.8" customHeight="1">
      <c r="A56" s="160"/>
      <c r="B56" s="161"/>
      <c r="C56" s="161"/>
      <c r="D56" s="161"/>
      <c r="E56" s="161"/>
      <c r="F56" s="161"/>
      <c r="G56" s="161"/>
      <c r="H56" s="161"/>
      <c r="I56" s="161"/>
      <c r="J56" s="161"/>
      <c r="K56" s="161"/>
      <c r="L56" s="161"/>
      <c r="M56" s="161"/>
      <c r="N56" s="161"/>
      <c r="O56" s="161"/>
      <c r="P56" s="161"/>
      <c r="Q56" s="161"/>
      <c r="R56" s="192"/>
      <c r="S56" s="160"/>
    </row>
    <row r="57" spans="1:21" ht="10.8" customHeight="1">
      <c r="A57" s="160"/>
      <c r="B57" s="247" t="s">
        <v>3</v>
      </c>
      <c r="C57" s="247"/>
      <c r="D57" s="247"/>
      <c r="E57" s="247"/>
      <c r="F57" s="247"/>
      <c r="G57" s="247"/>
      <c r="H57" s="247"/>
      <c r="I57" s="247"/>
      <c r="J57" s="247"/>
      <c r="K57" s="247" t="s">
        <v>3</v>
      </c>
      <c r="L57" s="247"/>
      <c r="M57" s="247"/>
      <c r="N57" s="247"/>
      <c r="O57" s="247"/>
      <c r="P57" s="247"/>
      <c r="Q57" s="247"/>
      <c r="R57" s="247"/>
      <c r="S57" s="160"/>
      <c r="T57" s="144"/>
      <c r="U57" s="144"/>
    </row>
    <row r="58" spans="1:21" ht="10.8" customHeight="1">
      <c r="A58" s="160">
        <v>2001</v>
      </c>
      <c r="B58" s="165">
        <f t="shared" ref="B58:R58" si="13">B42/B41*100-100</f>
        <v>2.5758717374070272</v>
      </c>
      <c r="C58" s="165">
        <f t="shared" si="13"/>
        <v>2.1324722570977457</v>
      </c>
      <c r="D58" s="165">
        <f t="shared" si="13"/>
        <v>-0.23738193508386018</v>
      </c>
      <c r="E58" s="165">
        <f t="shared" si="13"/>
        <v>0.57584412885884717</v>
      </c>
      <c r="F58" s="165">
        <f t="shared" si="13"/>
        <v>2.0984206525402271</v>
      </c>
      <c r="G58" s="165">
        <f t="shared" si="13"/>
        <v>4.8339137892802029</v>
      </c>
      <c r="H58" s="165">
        <f t="shared" si="13"/>
        <v>2.0868396622652767</v>
      </c>
      <c r="I58" s="165">
        <f t="shared" si="13"/>
        <v>3.0673380416246232E-2</v>
      </c>
      <c r="J58" s="165">
        <f t="shared" si="13"/>
        <v>-0.75005084567742131</v>
      </c>
      <c r="K58" s="165">
        <f t="shared" si="13"/>
        <v>1.1322584800995514</v>
      </c>
      <c r="L58" s="165">
        <f t="shared" si="13"/>
        <v>-1.6881306326328627</v>
      </c>
      <c r="M58" s="165">
        <f t="shared" si="13"/>
        <v>2.1606865739978787</v>
      </c>
      <c r="N58" s="165">
        <f t="shared" si="13"/>
        <v>2.4921583861092529</v>
      </c>
      <c r="O58" s="165">
        <f t="shared" si="13"/>
        <v>0.66253349657579008</v>
      </c>
      <c r="P58" s="165">
        <f t="shared" si="13"/>
        <v>0.87949486618599337</v>
      </c>
      <c r="Q58" s="165">
        <f t="shared" si="13"/>
        <v>1.598040909086663</v>
      </c>
      <c r="R58" s="165">
        <f t="shared" si="13"/>
        <v>1.5063221550302188</v>
      </c>
      <c r="S58" s="160">
        <v>2001</v>
      </c>
      <c r="T58" s="144"/>
      <c r="U58" s="144"/>
    </row>
    <row r="59" spans="1:21" ht="10.8" customHeight="1">
      <c r="A59" s="160">
        <v>2002</v>
      </c>
      <c r="B59" s="165">
        <f t="shared" ref="B59:R59" si="14">B43/B42*100-100</f>
        <v>-1.5187851232321776</v>
      </c>
      <c r="C59" s="165">
        <f t="shared" si="14"/>
        <v>0.3630333641507093</v>
      </c>
      <c r="D59" s="165">
        <f t="shared" si="14"/>
        <v>-1.6955546507683721</v>
      </c>
      <c r="E59" s="165">
        <f t="shared" si="14"/>
        <v>0.69915570376876701</v>
      </c>
      <c r="F59" s="165">
        <f t="shared" si="14"/>
        <v>1.8588099958522548</v>
      </c>
      <c r="G59" s="165">
        <f t="shared" si="14"/>
        <v>0.4280488553016113</v>
      </c>
      <c r="H59" s="165">
        <f t="shared" si="14"/>
        <v>-1.5778799485166672</v>
      </c>
      <c r="I59" s="165">
        <f t="shared" si="14"/>
        <v>1.7170743589221473</v>
      </c>
      <c r="J59" s="165">
        <f t="shared" si="14"/>
        <v>-1.9855538518804963</v>
      </c>
      <c r="K59" s="165">
        <f t="shared" si="14"/>
        <v>0.2364631410657978</v>
      </c>
      <c r="L59" s="165">
        <f t="shared" si="14"/>
        <v>0.93737148829677608</v>
      </c>
      <c r="M59" s="165">
        <f t="shared" si="14"/>
        <v>-1.1522713924768055</v>
      </c>
      <c r="N59" s="165">
        <f t="shared" si="14"/>
        <v>3.3147295667152861</v>
      </c>
      <c r="O59" s="165">
        <f t="shared" si="14"/>
        <v>3.9269384313566462</v>
      </c>
      <c r="P59" s="165">
        <f t="shared" si="14"/>
        <v>-2.2474105368183785</v>
      </c>
      <c r="Q59" s="165">
        <f t="shared" si="14"/>
        <v>1.2705835829864611</v>
      </c>
      <c r="R59" s="165">
        <f t="shared" si="14"/>
        <v>-0.16247833622182384</v>
      </c>
      <c r="S59" s="160">
        <v>2002</v>
      </c>
      <c r="T59" s="144"/>
      <c r="U59" s="144"/>
    </row>
    <row r="60" spans="1:21" ht="10.8" customHeight="1">
      <c r="A60" s="160">
        <v>2003</v>
      </c>
      <c r="B60" s="165">
        <f t="shared" ref="B60:R60" si="15">B44/B43*100-100</f>
        <v>-0.69407645584654176</v>
      </c>
      <c r="C60" s="165">
        <f t="shared" si="15"/>
        <v>-1.9243597460720423</v>
      </c>
      <c r="D60" s="165">
        <f t="shared" si="15"/>
        <v>-2.3816606095560644</v>
      </c>
      <c r="E60" s="165">
        <f t="shared" si="15"/>
        <v>0.34548615157862628</v>
      </c>
      <c r="F60" s="165">
        <f t="shared" si="15"/>
        <v>0.47931437908201247</v>
      </c>
      <c r="G60" s="165">
        <f t="shared" si="15"/>
        <v>-2.4574582529131987</v>
      </c>
      <c r="H60" s="165">
        <f t="shared" si="15"/>
        <v>0.44380580591210617</v>
      </c>
      <c r="I60" s="165">
        <f t="shared" si="15"/>
        <v>0.57299497207181105</v>
      </c>
      <c r="J60" s="165">
        <f t="shared" si="15"/>
        <v>-0.80464808484568096</v>
      </c>
      <c r="K60" s="165">
        <f t="shared" si="15"/>
        <v>-1.2952750977362655</v>
      </c>
      <c r="L60" s="165">
        <f t="shared" si="15"/>
        <v>-0.48236004438628299</v>
      </c>
      <c r="M60" s="165">
        <f t="shared" si="15"/>
        <v>-8.8761839329961845E-2</v>
      </c>
      <c r="N60" s="165">
        <f t="shared" si="15"/>
        <v>1.8971612933834479</v>
      </c>
      <c r="O60" s="165">
        <f t="shared" si="15"/>
        <v>0.92657680209435966</v>
      </c>
      <c r="P60" s="165">
        <f t="shared" si="15"/>
        <v>-0.41465430377726875</v>
      </c>
      <c r="Q60" s="165">
        <f t="shared" si="15"/>
        <v>2.1796478658301623</v>
      </c>
      <c r="R60" s="165">
        <f t="shared" si="15"/>
        <v>-0.75946620375393081</v>
      </c>
      <c r="S60" s="160">
        <v>2003</v>
      </c>
      <c r="T60" s="144"/>
      <c r="U60" s="144"/>
    </row>
    <row r="61" spans="1:21" ht="10.8" customHeight="1">
      <c r="A61" s="160">
        <v>2004</v>
      </c>
      <c r="B61" s="165">
        <f t="shared" ref="B61:R61" si="16">B45/B44*100-100</f>
        <v>3.4284952230450472E-2</v>
      </c>
      <c r="C61" s="165">
        <f t="shared" si="16"/>
        <v>1.8567248579050499</v>
      </c>
      <c r="D61" s="165">
        <f t="shared" si="16"/>
        <v>-1.0688236455931133</v>
      </c>
      <c r="E61" s="165">
        <f t="shared" si="16"/>
        <v>1.9657371874632048</v>
      </c>
      <c r="F61" s="165">
        <f t="shared" si="16"/>
        <v>0.1719459731355073</v>
      </c>
      <c r="G61" s="165">
        <f t="shared" si="16"/>
        <v>0.31958523789623428</v>
      </c>
      <c r="H61" s="165">
        <f t="shared" si="16"/>
        <v>-6.0296904774332916E-3</v>
      </c>
      <c r="I61" s="165">
        <f t="shared" si="16"/>
        <v>1.7621534479318512</v>
      </c>
      <c r="J61" s="165">
        <f t="shared" si="16"/>
        <v>1.585053544745918</v>
      </c>
      <c r="K61" s="165">
        <f t="shared" si="16"/>
        <v>1.3535425423567062</v>
      </c>
      <c r="L61" s="165">
        <f t="shared" si="16"/>
        <v>2.4400326564155534</v>
      </c>
      <c r="M61" s="165">
        <f t="shared" si="16"/>
        <v>3.445788160079772</v>
      </c>
      <c r="N61" s="165">
        <f t="shared" si="16"/>
        <v>2.4545019095588287</v>
      </c>
      <c r="O61" s="165">
        <f t="shared" si="16"/>
        <v>1.9738340887391956</v>
      </c>
      <c r="P61" s="165">
        <f t="shared" si="16"/>
        <v>1.4174751603064095</v>
      </c>
      <c r="Q61" s="165">
        <f t="shared" si="16"/>
        <v>2.3627525777023095</v>
      </c>
      <c r="R61" s="165">
        <f t="shared" si="16"/>
        <v>1.2025800809008445</v>
      </c>
      <c r="S61" s="160">
        <v>2004</v>
      </c>
      <c r="T61" s="144"/>
      <c r="U61" s="144"/>
    </row>
    <row r="62" spans="1:21" ht="10.8" customHeight="1">
      <c r="A62" s="160">
        <v>2005</v>
      </c>
      <c r="B62" s="165">
        <f t="shared" ref="B62:R62" si="17">B46/B45*100-100</f>
        <v>0.40492965008441217</v>
      </c>
      <c r="C62" s="165">
        <f t="shared" si="17"/>
        <v>1.0550358094073715</v>
      </c>
      <c r="D62" s="165">
        <f t="shared" si="17"/>
        <v>1.5651014585523342</v>
      </c>
      <c r="E62" s="165">
        <f t="shared" si="17"/>
        <v>1.0177247502277851</v>
      </c>
      <c r="F62" s="165">
        <f t="shared" si="17"/>
        <v>0.84916222571287392</v>
      </c>
      <c r="G62" s="165">
        <f t="shared" si="17"/>
        <v>1.4422796551619257</v>
      </c>
      <c r="H62" s="165">
        <f t="shared" si="17"/>
        <v>0.21027948177345479</v>
      </c>
      <c r="I62" s="165">
        <f t="shared" si="17"/>
        <v>0.50596879740713518</v>
      </c>
      <c r="J62" s="165">
        <f t="shared" si="17"/>
        <v>1.2224166549599005</v>
      </c>
      <c r="K62" s="165">
        <f t="shared" si="17"/>
        <v>0.55166820416063445</v>
      </c>
      <c r="L62" s="165">
        <f t="shared" si="17"/>
        <v>-2.0491697383889118E-2</v>
      </c>
      <c r="M62" s="165">
        <f t="shared" si="17"/>
        <v>3.9823090095018898</v>
      </c>
      <c r="N62" s="165">
        <f t="shared" si="17"/>
        <v>6.8526391629575301E-2</v>
      </c>
      <c r="O62" s="165">
        <f t="shared" si="17"/>
        <v>0.40587765573916101</v>
      </c>
      <c r="P62" s="165">
        <f t="shared" si="17"/>
        <v>5.6874955709034225E-2</v>
      </c>
      <c r="Q62" s="165">
        <f t="shared" si="17"/>
        <v>0.50560618898312271</v>
      </c>
      <c r="R62" s="165">
        <f t="shared" si="17"/>
        <v>0.75618450902020129</v>
      </c>
      <c r="S62" s="160">
        <v>2005</v>
      </c>
      <c r="T62" s="144"/>
      <c r="U62" s="144"/>
    </row>
    <row r="63" spans="1:21" ht="10.8" customHeight="1">
      <c r="A63" s="160">
        <v>2006</v>
      </c>
      <c r="B63" s="165">
        <f t="shared" ref="B63:R63" si="18">B47/B46*100-100</f>
        <v>6.0272180851163313</v>
      </c>
      <c r="C63" s="165">
        <f t="shared" si="18"/>
        <v>3.6069725076053771</v>
      </c>
      <c r="D63" s="165">
        <f t="shared" si="18"/>
        <v>3.0233759211988627</v>
      </c>
      <c r="E63" s="165">
        <f t="shared" si="18"/>
        <v>3.4280390379401382</v>
      </c>
      <c r="F63" s="165">
        <f t="shared" si="18"/>
        <v>4.0054230202430716</v>
      </c>
      <c r="G63" s="165">
        <f t="shared" si="18"/>
        <v>1.2426299612347833</v>
      </c>
      <c r="H63" s="165">
        <f t="shared" si="18"/>
        <v>3.5098702252991671</v>
      </c>
      <c r="I63" s="165">
        <f t="shared" si="18"/>
        <v>2.3892349817407137</v>
      </c>
      <c r="J63" s="165">
        <f t="shared" si="18"/>
        <v>3.8583717047346795</v>
      </c>
      <c r="K63" s="165">
        <f t="shared" si="18"/>
        <v>3.0587236274107994</v>
      </c>
      <c r="L63" s="165">
        <f t="shared" si="18"/>
        <v>3.6529093793108416</v>
      </c>
      <c r="M63" s="165">
        <f t="shared" si="18"/>
        <v>3.5005119151949629</v>
      </c>
      <c r="N63" s="165">
        <f t="shared" si="18"/>
        <v>4.8818619499058116</v>
      </c>
      <c r="O63" s="165">
        <f t="shared" si="18"/>
        <v>4.5174085002656454</v>
      </c>
      <c r="P63" s="165">
        <f t="shared" si="18"/>
        <v>2.7028871080380839</v>
      </c>
      <c r="Q63" s="165">
        <f t="shared" si="18"/>
        <v>4.4706903473432362</v>
      </c>
      <c r="R63" s="165">
        <f t="shared" si="18"/>
        <v>3.8275972981666229</v>
      </c>
      <c r="S63" s="160">
        <v>2006</v>
      </c>
      <c r="T63" s="144"/>
      <c r="U63" s="144"/>
    </row>
    <row r="64" spans="1:21" ht="10.8" customHeight="1">
      <c r="A64" s="160">
        <v>2007</v>
      </c>
      <c r="B64" s="165">
        <f t="shared" ref="B64:R64" si="19">B48/B47*100-100</f>
        <v>3.8355188447008146</v>
      </c>
      <c r="C64" s="165">
        <f t="shared" si="19"/>
        <v>3.204738382075405</v>
      </c>
      <c r="D64" s="165">
        <f t="shared" si="19"/>
        <v>3.1667200686954544</v>
      </c>
      <c r="E64" s="165">
        <f t="shared" si="19"/>
        <v>2.2493922860738138</v>
      </c>
      <c r="F64" s="165">
        <f t="shared" si="19"/>
        <v>1.9061362520362621</v>
      </c>
      <c r="G64" s="165">
        <f t="shared" si="19"/>
        <v>1.3214145138129965</v>
      </c>
      <c r="H64" s="165">
        <f t="shared" si="19"/>
        <v>2.931791651849764</v>
      </c>
      <c r="I64" s="165">
        <f t="shared" si="19"/>
        <v>5.1896855603241079</v>
      </c>
      <c r="J64" s="165">
        <f t="shared" si="19"/>
        <v>3.0467979240521998</v>
      </c>
      <c r="K64" s="165">
        <f t="shared" si="19"/>
        <v>4.0936936070077508</v>
      </c>
      <c r="L64" s="165">
        <f t="shared" si="19"/>
        <v>2.6819204224123041</v>
      </c>
      <c r="M64" s="165">
        <f t="shared" si="19"/>
        <v>2.9621983137481607</v>
      </c>
      <c r="N64" s="165">
        <f t="shared" si="19"/>
        <v>3.8811773331652688</v>
      </c>
      <c r="O64" s="165">
        <f t="shared" si="19"/>
        <v>3.5457834231094978</v>
      </c>
      <c r="P64" s="165">
        <f t="shared" si="19"/>
        <v>1.4850567238138979</v>
      </c>
      <c r="Q64" s="165">
        <f t="shared" si="19"/>
        <v>3.7689079593337311</v>
      </c>
      <c r="R64" s="165">
        <f t="shared" si="19"/>
        <v>3.3973564642709562</v>
      </c>
      <c r="S64" s="160">
        <v>2007</v>
      </c>
      <c r="T64" s="144"/>
      <c r="U64" s="144"/>
    </row>
    <row r="65" spans="1:21" ht="10.8" customHeight="1">
      <c r="A65" s="160">
        <v>2008</v>
      </c>
      <c r="B65" s="165">
        <f t="shared" ref="B65:R65" si="20">B49/B48*100-100</f>
        <v>0.22743914838902413</v>
      </c>
      <c r="C65" s="165">
        <f t="shared" si="20"/>
        <v>4.3020031491394661E-2</v>
      </c>
      <c r="D65" s="165">
        <f t="shared" si="20"/>
        <v>3.4387982414113338</v>
      </c>
      <c r="E65" s="165">
        <f t="shared" si="20"/>
        <v>2.5814475327607909</v>
      </c>
      <c r="F65" s="165">
        <f t="shared" si="20"/>
        <v>0.66101164576910776</v>
      </c>
      <c r="G65" s="165">
        <f t="shared" si="20"/>
        <v>2.8562156223962205</v>
      </c>
      <c r="H65" s="165">
        <f t="shared" si="20"/>
        <v>0.77714155982143041</v>
      </c>
      <c r="I65" s="165">
        <f t="shared" si="20"/>
        <v>2.5015035439699886</v>
      </c>
      <c r="J65" s="165">
        <f t="shared" si="20"/>
        <v>2.0997034454807988</v>
      </c>
      <c r="K65" s="165">
        <f t="shared" si="20"/>
        <v>1.6151921951494757</v>
      </c>
      <c r="L65" s="165">
        <f t="shared" si="20"/>
        <v>0.89021741132455645</v>
      </c>
      <c r="M65" s="165">
        <f t="shared" si="20"/>
        <v>0.9408952801097854</v>
      </c>
      <c r="N65" s="165">
        <f t="shared" si="20"/>
        <v>0.65068428159986524</v>
      </c>
      <c r="O65" s="165">
        <f t="shared" si="20"/>
        <v>1.4768411088363678</v>
      </c>
      <c r="P65" s="165">
        <f t="shared" si="20"/>
        <v>2.6849227116354513</v>
      </c>
      <c r="Q65" s="165">
        <f t="shared" si="20"/>
        <v>0.71597697106699343</v>
      </c>
      <c r="R65" s="165">
        <f t="shared" si="20"/>
        <v>1.2284030760012001</v>
      </c>
      <c r="S65" s="160">
        <v>2008</v>
      </c>
      <c r="T65" s="144"/>
      <c r="U65" s="144"/>
    </row>
    <row r="66" spans="1:21" ht="10.8" customHeight="1">
      <c r="A66" s="160">
        <v>2009</v>
      </c>
      <c r="B66" s="165">
        <f t="shared" ref="B66:R66" si="21">B50/B49*100-100</f>
        <v>-8.9945205359723559</v>
      </c>
      <c r="C66" s="165">
        <f t="shared" si="21"/>
        <v>-4.4168116951724414</v>
      </c>
      <c r="D66" s="165">
        <f t="shared" si="21"/>
        <v>-1.6719912485488351</v>
      </c>
      <c r="E66" s="165">
        <f t="shared" si="21"/>
        <v>-2.2474969817514108</v>
      </c>
      <c r="F66" s="165">
        <f t="shared" si="21"/>
        <v>-8.6081178450568956</v>
      </c>
      <c r="G66" s="165">
        <f t="shared" si="21"/>
        <v>-5.3415597492292193</v>
      </c>
      <c r="H66" s="165">
        <f t="shared" si="21"/>
        <v>-7.5132968460561216</v>
      </c>
      <c r="I66" s="165">
        <f t="shared" si="21"/>
        <v>0.14221935357245741</v>
      </c>
      <c r="J66" s="165">
        <f t="shared" si="21"/>
        <v>-4.848815837961908</v>
      </c>
      <c r="K66" s="165">
        <f t="shared" si="21"/>
        <v>-4.962834578191675</v>
      </c>
      <c r="L66" s="165">
        <f t="shared" si="21"/>
        <v>-4.1649579077630534</v>
      </c>
      <c r="M66" s="165">
        <f t="shared" si="21"/>
        <v>-9.9719373732062309</v>
      </c>
      <c r="N66" s="165">
        <f t="shared" si="21"/>
        <v>-3.5974887888649931</v>
      </c>
      <c r="O66" s="165">
        <f t="shared" si="21"/>
        <v>-4.1328169982258345</v>
      </c>
      <c r="P66" s="165">
        <f t="shared" si="21"/>
        <v>-3.5177343379211692</v>
      </c>
      <c r="Q66" s="165">
        <f t="shared" si="21"/>
        <v>-4.2553586257175624</v>
      </c>
      <c r="R66" s="165">
        <f t="shared" si="21"/>
        <v>-5.3472770323599121</v>
      </c>
      <c r="S66" s="160">
        <v>2009</v>
      </c>
      <c r="T66" s="144"/>
      <c r="U66" s="144"/>
    </row>
    <row r="67" spans="1:21" ht="10.8" customHeight="1">
      <c r="A67" s="160">
        <v>2010</v>
      </c>
      <c r="B67" s="165">
        <f t="shared" ref="B67:R67" si="22">B51/B50*100-100</f>
        <v>7.5186017920439809</v>
      </c>
      <c r="C67" s="165">
        <f t="shared" si="22"/>
        <v>4.6500983034759571</v>
      </c>
      <c r="D67" s="165">
        <f t="shared" si="22"/>
        <v>2.5967841438323802</v>
      </c>
      <c r="E67" s="165">
        <f t="shared" si="22"/>
        <v>3.440433818366273</v>
      </c>
      <c r="F67" s="165">
        <f t="shared" si="22"/>
        <v>4.7483105441150713</v>
      </c>
      <c r="G67" s="165">
        <f t="shared" si="22"/>
        <v>1.9169237709436118</v>
      </c>
      <c r="H67" s="165">
        <f t="shared" si="22"/>
        <v>3.1631116307544858</v>
      </c>
      <c r="I67" s="165">
        <f t="shared" si="22"/>
        <v>0.6023042545085957</v>
      </c>
      <c r="J67" s="165">
        <f t="shared" si="22"/>
        <v>5.0371697381309986</v>
      </c>
      <c r="K67" s="165">
        <f t="shared" si="22"/>
        <v>2.7851285511682136</v>
      </c>
      <c r="L67" s="165">
        <f t="shared" si="22"/>
        <v>5.1508328442686206</v>
      </c>
      <c r="M67" s="165">
        <f t="shared" si="22"/>
        <v>5.8638285122650302</v>
      </c>
      <c r="N67" s="165">
        <f t="shared" si="22"/>
        <v>3.6404302276728373</v>
      </c>
      <c r="O67" s="165">
        <f t="shared" si="22"/>
        <v>5.530110779947762</v>
      </c>
      <c r="P67" s="165">
        <f t="shared" si="22"/>
        <v>0.78535350425059391</v>
      </c>
      <c r="Q67" s="165">
        <f t="shared" si="22"/>
        <v>5.480854147183905</v>
      </c>
      <c r="R67" s="165">
        <f t="shared" si="22"/>
        <v>4.2318115488847212</v>
      </c>
      <c r="S67" s="160">
        <v>2010</v>
      </c>
      <c r="T67" s="144"/>
      <c r="U67" s="144"/>
    </row>
    <row r="68" spans="1:21" ht="10.8" customHeight="1">
      <c r="A68" s="160">
        <v>2011</v>
      </c>
      <c r="B68" s="165">
        <f t="shared" ref="B68:R68" si="23">B52/B51*100-100</f>
        <v>4.5561205420916053</v>
      </c>
      <c r="C68" s="165">
        <f t="shared" si="23"/>
        <v>5.3152830722695796</v>
      </c>
      <c r="D68" s="165">
        <f t="shared" si="23"/>
        <v>2.7425430761365988</v>
      </c>
      <c r="E68" s="165">
        <f t="shared" si="23"/>
        <v>1.2194242344077963</v>
      </c>
      <c r="F68" s="165">
        <f t="shared" si="23"/>
        <v>2.3653846765166975</v>
      </c>
      <c r="G68" s="165">
        <f t="shared" si="23"/>
        <v>0.19669225653200328</v>
      </c>
      <c r="H68" s="165">
        <f t="shared" si="23"/>
        <v>2.4461828965173851</v>
      </c>
      <c r="I68" s="165">
        <f t="shared" si="23"/>
        <v>2.1677858919514961</v>
      </c>
      <c r="J68" s="165">
        <f t="shared" si="23"/>
        <v>4.364732655745712</v>
      </c>
      <c r="K68" s="165">
        <f t="shared" si="23"/>
        <v>2.8203922026004022</v>
      </c>
      <c r="L68" s="165">
        <f t="shared" si="23"/>
        <v>3.5900049847607818</v>
      </c>
      <c r="M68" s="165">
        <f t="shared" si="23"/>
        <v>5.2582368523345053</v>
      </c>
      <c r="N68" s="165">
        <f t="shared" si="23"/>
        <v>3.4643011094459979</v>
      </c>
      <c r="O68" s="165">
        <f t="shared" si="23"/>
        <v>-0.1083622301981535</v>
      </c>
      <c r="P68" s="165">
        <f t="shared" si="23"/>
        <v>2.178407481885003</v>
      </c>
      <c r="Q68" s="165">
        <f t="shared" si="23"/>
        <v>4.7755317803209891</v>
      </c>
      <c r="R68" s="165">
        <f t="shared" si="23"/>
        <v>3.5600000000000023</v>
      </c>
      <c r="S68" s="160">
        <v>2011</v>
      </c>
      <c r="T68" s="144"/>
      <c r="U68" s="144"/>
    </row>
    <row r="69" spans="1:21" ht="10.8" customHeight="1">
      <c r="A69" s="160">
        <v>2012</v>
      </c>
      <c r="B69" s="165">
        <f t="shared" ref="B69:R69" si="24">B53/B52*100-100</f>
        <v>-0.13692197224615654</v>
      </c>
      <c r="C69" s="165">
        <f t="shared" si="24"/>
        <v>0.53815126767185006</v>
      </c>
      <c r="D69" s="165">
        <f t="shared" si="24"/>
        <v>-1.4608008909705461</v>
      </c>
      <c r="E69" s="165">
        <f t="shared" si="24"/>
        <v>0.74261119854601532</v>
      </c>
      <c r="F69" s="165">
        <f t="shared" si="24"/>
        <v>2.6703897128814305</v>
      </c>
      <c r="G69" s="165">
        <f t="shared" si="24"/>
        <v>-0.97944303682059797</v>
      </c>
      <c r="H69" s="165">
        <f t="shared" si="24"/>
        <v>-1.3817211422329336</v>
      </c>
      <c r="I69" s="165">
        <f t="shared" si="24"/>
        <v>-0.46482201314819349</v>
      </c>
      <c r="J69" s="165">
        <f t="shared" si="24"/>
        <v>0.43089292794394396</v>
      </c>
      <c r="K69" s="165">
        <f t="shared" si="24"/>
        <v>7.3497453945407187E-2</v>
      </c>
      <c r="L69" s="165">
        <f t="shared" si="24"/>
        <v>0.72613787200923241</v>
      </c>
      <c r="M69" s="165">
        <f t="shared" si="24"/>
        <v>-0.48474062901586024</v>
      </c>
      <c r="N69" s="165">
        <f t="shared" si="24"/>
        <v>1.0249163062977544</v>
      </c>
      <c r="O69" s="165">
        <f t="shared" si="24"/>
        <v>2.7317840865273268</v>
      </c>
      <c r="P69" s="165">
        <f t="shared" si="24"/>
        <v>2.551392903050953</v>
      </c>
      <c r="Q69" s="165">
        <f t="shared" si="24"/>
        <v>0.68217033169707975</v>
      </c>
      <c r="R69" s="165">
        <f t="shared" si="24"/>
        <v>0.20278099652375658</v>
      </c>
      <c r="S69" s="160">
        <v>2012</v>
      </c>
      <c r="T69" s="144"/>
      <c r="U69" s="144"/>
    </row>
    <row r="70" spans="1:21" ht="10.8" customHeight="1">
      <c r="A70" s="160">
        <v>2013</v>
      </c>
      <c r="B70" s="165">
        <f t="shared" ref="B70:R70" si="25">B54/B53*100-100</f>
        <v>-0.21532870277259519</v>
      </c>
      <c r="C70" s="165">
        <f t="shared" si="25"/>
        <v>0.25845684440307082</v>
      </c>
      <c r="D70" s="165">
        <f t="shared" si="25"/>
        <v>-1.0251571884912494</v>
      </c>
      <c r="E70" s="165">
        <f t="shared" si="25"/>
        <v>-0.12673547283132791</v>
      </c>
      <c r="F70" s="165">
        <f t="shared" si="25"/>
        <v>-1.1331985469875008</v>
      </c>
      <c r="G70" s="165">
        <f t="shared" si="25"/>
        <v>-0.81136298000768647</v>
      </c>
      <c r="H70" s="165">
        <f t="shared" si="25"/>
        <v>0.28119477551538807</v>
      </c>
      <c r="I70" s="165">
        <f t="shared" si="25"/>
        <v>-0.24448903670106858</v>
      </c>
      <c r="J70" s="165">
        <f t="shared" si="25"/>
        <v>0.316209958255385</v>
      </c>
      <c r="K70" s="165">
        <f t="shared" si="25"/>
        <v>-0.62357532556512751</v>
      </c>
      <c r="L70" s="165">
        <f t="shared" si="25"/>
        <v>-0.40897495880400925</v>
      </c>
      <c r="M70" s="165">
        <f t="shared" si="25"/>
        <v>-1.1876563929780275</v>
      </c>
      <c r="N70" s="165">
        <f t="shared" si="25"/>
        <v>0.6968723168426294</v>
      </c>
      <c r="O70" s="165">
        <f t="shared" si="25"/>
        <v>-9.0686696264157263E-3</v>
      </c>
      <c r="P70" s="165">
        <f t="shared" si="25"/>
        <v>-0.47936580549631458</v>
      </c>
      <c r="Q70" s="165">
        <f t="shared" si="25"/>
        <v>0.11134718884389372</v>
      </c>
      <c r="R70" s="165">
        <f t="shared" si="25"/>
        <v>-0.11564035848510912</v>
      </c>
      <c r="S70" s="160">
        <v>2013</v>
      </c>
      <c r="T70" s="144"/>
      <c r="U70" s="144"/>
    </row>
    <row r="71" spans="1:21" ht="10.8" customHeight="1">
      <c r="A71" s="160">
        <v>2014</v>
      </c>
      <c r="B71" s="161" t="s">
        <v>62</v>
      </c>
      <c r="C71" s="161" t="s">
        <v>62</v>
      </c>
      <c r="D71" s="161" t="s">
        <v>62</v>
      </c>
      <c r="E71" s="161" t="s">
        <v>62</v>
      </c>
      <c r="F71" s="161" t="s">
        <v>62</v>
      </c>
      <c r="G71" s="161" t="s">
        <v>62</v>
      </c>
      <c r="H71" s="161" t="s">
        <v>62</v>
      </c>
      <c r="I71" s="161" t="s">
        <v>62</v>
      </c>
      <c r="J71" s="161" t="s">
        <v>62</v>
      </c>
      <c r="K71" s="161" t="s">
        <v>62</v>
      </c>
      <c r="L71" s="161" t="s">
        <v>62</v>
      </c>
      <c r="M71" s="161" t="s">
        <v>62</v>
      </c>
      <c r="N71" s="161" t="s">
        <v>62</v>
      </c>
      <c r="O71" s="161" t="s">
        <v>62</v>
      </c>
      <c r="P71" s="161" t="s">
        <v>62</v>
      </c>
      <c r="Q71" s="161" t="s">
        <v>62</v>
      </c>
      <c r="R71" s="165">
        <f t="shared" ref="R71" si="26">R55/R54*100-100</f>
        <v>1.2252773757838895</v>
      </c>
      <c r="S71" s="160">
        <v>2014</v>
      </c>
      <c r="T71" s="144"/>
      <c r="U71" s="144"/>
    </row>
    <row r="72" spans="1:21" ht="12" customHeight="1">
      <c r="A72" s="160"/>
      <c r="B72" s="165"/>
      <c r="C72" s="165"/>
      <c r="D72" s="165"/>
      <c r="E72" s="165"/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0"/>
      <c r="T72" s="144"/>
      <c r="U72" s="144"/>
    </row>
    <row r="73" spans="1:21" ht="12" customHeight="1">
      <c r="A73" s="160"/>
      <c r="B73" s="165"/>
      <c r="C73" s="165"/>
      <c r="D73" s="165"/>
      <c r="E73" s="165"/>
      <c r="F73" s="165"/>
      <c r="G73" s="165"/>
      <c r="H73" s="165"/>
      <c r="I73" s="165"/>
      <c r="J73" s="165"/>
      <c r="K73" s="165"/>
      <c r="L73" s="165"/>
      <c r="M73" s="165"/>
      <c r="N73" s="165"/>
      <c r="O73" s="165"/>
      <c r="P73" s="165"/>
      <c r="Q73" s="165"/>
      <c r="R73" s="165"/>
      <c r="S73" s="160"/>
      <c r="T73" s="144"/>
      <c r="U73" s="144"/>
    </row>
  </sheetData>
  <mergeCells count="14">
    <mergeCell ref="A1:J1"/>
    <mergeCell ref="K1:S1"/>
    <mergeCell ref="K6:R6"/>
    <mergeCell ref="K23:R23"/>
    <mergeCell ref="B6:J6"/>
    <mergeCell ref="B23:J23"/>
    <mergeCell ref="K5:R5"/>
    <mergeCell ref="B5:J5"/>
    <mergeCell ref="B40:J40"/>
    <mergeCell ref="K40:R40"/>
    <mergeCell ref="B57:J57"/>
    <mergeCell ref="K57:R57"/>
    <mergeCell ref="B39:J39"/>
    <mergeCell ref="K39:R39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8" display="Inhaltsverzeichnis!E38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7"/>
  <sheetViews>
    <sheetView zoomScaleNormal="100" zoomScaleSheetLayoutView="12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59" customWidth="1"/>
    <col min="2" max="5" width="9.44140625" style="142" customWidth="1"/>
    <col min="6" max="6" width="9.33203125" style="142" customWidth="1"/>
    <col min="7" max="8" width="9.44140625" style="142" customWidth="1"/>
    <col min="9" max="9" width="9.88671875" style="142" bestFit="1" customWidth="1"/>
    <col min="10" max="10" width="9.44140625" style="142" customWidth="1"/>
    <col min="11" max="18" width="10.44140625" style="142" customWidth="1"/>
    <col min="19" max="19" width="6.33203125" style="182" customWidth="1"/>
    <col min="20" max="16384" width="11.5546875" style="142"/>
  </cols>
  <sheetData>
    <row r="1" spans="1:19" ht="12" customHeight="1">
      <c r="A1" s="215" t="s">
        <v>336</v>
      </c>
      <c r="B1" s="215"/>
      <c r="C1" s="215"/>
      <c r="D1" s="215"/>
      <c r="E1" s="215"/>
      <c r="F1" s="215"/>
      <c r="G1" s="215"/>
      <c r="H1" s="215"/>
      <c r="I1" s="215"/>
      <c r="J1" s="215"/>
      <c r="K1" s="267" t="s">
        <v>336</v>
      </c>
      <c r="L1" s="267"/>
      <c r="M1" s="267"/>
      <c r="N1" s="267"/>
      <c r="O1" s="267"/>
      <c r="P1" s="267"/>
      <c r="Q1" s="267"/>
      <c r="R1" s="267"/>
      <c r="S1" s="267"/>
    </row>
    <row r="2" spans="1:19" ht="12" customHeight="1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1"/>
    </row>
    <row r="3" spans="1:19" ht="24" customHeight="1">
      <c r="A3" s="172" t="s">
        <v>0</v>
      </c>
      <c r="B3" s="157" t="s">
        <v>16</v>
      </c>
      <c r="C3" s="173" t="s">
        <v>17</v>
      </c>
      <c r="D3" s="173" t="s">
        <v>18</v>
      </c>
      <c r="E3" s="157" t="s">
        <v>19</v>
      </c>
      <c r="F3" s="173" t="s">
        <v>20</v>
      </c>
      <c r="G3" s="173" t="s">
        <v>21</v>
      </c>
      <c r="H3" s="173" t="s">
        <v>22</v>
      </c>
      <c r="I3" s="157" t="s">
        <v>23</v>
      </c>
      <c r="J3" s="158" t="s">
        <v>24</v>
      </c>
      <c r="K3" s="174" t="s">
        <v>25</v>
      </c>
      <c r="L3" s="157" t="s">
        <v>26</v>
      </c>
      <c r="M3" s="173" t="s">
        <v>27</v>
      </c>
      <c r="N3" s="157" t="s">
        <v>28</v>
      </c>
      <c r="O3" s="157" t="s">
        <v>29</v>
      </c>
      <c r="P3" s="157" t="s">
        <v>30</v>
      </c>
      <c r="Q3" s="173" t="s">
        <v>31</v>
      </c>
      <c r="R3" s="157" t="s">
        <v>32</v>
      </c>
      <c r="S3" s="175" t="s">
        <v>0</v>
      </c>
    </row>
    <row r="4" spans="1:19" ht="10.95" customHeight="1">
      <c r="A4" s="176"/>
      <c r="B4" s="177"/>
      <c r="C4" s="177"/>
      <c r="D4" s="177"/>
      <c r="E4" s="177"/>
      <c r="F4" s="177"/>
      <c r="G4" s="177"/>
      <c r="H4" s="177"/>
      <c r="I4" s="177"/>
      <c r="J4" s="177"/>
      <c r="K4" s="144"/>
      <c r="L4" s="144"/>
      <c r="M4" s="144"/>
      <c r="N4" s="144"/>
      <c r="O4" s="144"/>
      <c r="P4" s="144"/>
      <c r="Q4" s="144"/>
      <c r="R4" s="144"/>
      <c r="S4" s="160"/>
    </row>
    <row r="5" spans="1:19" ht="10.95" customHeight="1">
      <c r="B5" s="246" t="s">
        <v>8</v>
      </c>
      <c r="C5" s="246"/>
      <c r="D5" s="246"/>
      <c r="E5" s="246"/>
      <c r="F5" s="246"/>
      <c r="G5" s="246"/>
      <c r="H5" s="246"/>
      <c r="I5" s="246"/>
      <c r="J5" s="246"/>
      <c r="K5" s="246" t="s">
        <v>8</v>
      </c>
      <c r="L5" s="246"/>
      <c r="M5" s="246"/>
      <c r="N5" s="246"/>
      <c r="O5" s="246"/>
      <c r="P5" s="246"/>
      <c r="Q5" s="246"/>
      <c r="R5" s="246"/>
      <c r="S5" s="156"/>
    </row>
    <row r="6" spans="1:19" ht="10.95" customHeight="1">
      <c r="A6" s="160">
        <v>2000</v>
      </c>
      <c r="B6" s="178">
        <v>5499.6040000000003</v>
      </c>
      <c r="C6" s="178">
        <v>6449.2120000000004</v>
      </c>
      <c r="D6" s="178">
        <v>1614.982</v>
      </c>
      <c r="E6" s="178">
        <v>1089.6869999999999</v>
      </c>
      <c r="F6" s="178">
        <v>393.726</v>
      </c>
      <c r="G6" s="178">
        <v>1048.903</v>
      </c>
      <c r="H6" s="178">
        <v>3116.9940000000001</v>
      </c>
      <c r="I6" s="178">
        <v>766.36400000000003</v>
      </c>
      <c r="J6" s="178">
        <v>3576.864</v>
      </c>
      <c r="K6" s="178">
        <v>8604.7870000000003</v>
      </c>
      <c r="L6" s="178">
        <v>1806.0170000000001</v>
      </c>
      <c r="M6" s="178">
        <v>516.70000000000005</v>
      </c>
      <c r="N6" s="178">
        <v>2001.2929999999999</v>
      </c>
      <c r="O6" s="178">
        <v>1071.4949999999999</v>
      </c>
      <c r="P6" s="178">
        <v>1280.82</v>
      </c>
      <c r="Q6" s="178">
        <v>1079.5519999999999</v>
      </c>
      <c r="R6" s="178">
        <v>39917</v>
      </c>
      <c r="S6" s="160">
        <v>2000</v>
      </c>
    </row>
    <row r="7" spans="1:19" ht="10.95" customHeight="1">
      <c r="A7" s="160">
        <v>2001</v>
      </c>
      <c r="B7" s="178">
        <v>5547.357</v>
      </c>
      <c r="C7" s="178">
        <v>6485.9179999999997</v>
      </c>
      <c r="D7" s="178">
        <v>1595.6079999999999</v>
      </c>
      <c r="E7" s="178">
        <v>1063.8679999999999</v>
      </c>
      <c r="F7" s="178">
        <v>395.149</v>
      </c>
      <c r="G7" s="178">
        <v>1055.7329999999999</v>
      </c>
      <c r="H7" s="178">
        <v>3127.3879999999999</v>
      </c>
      <c r="I7" s="178">
        <v>748.69799999999998</v>
      </c>
      <c r="J7" s="178">
        <v>3560.4169999999999</v>
      </c>
      <c r="K7" s="178">
        <v>8567.1260000000002</v>
      </c>
      <c r="L7" s="178">
        <v>1807.9490000000001</v>
      </c>
      <c r="M7" s="178">
        <v>513.95899999999995</v>
      </c>
      <c r="N7" s="178">
        <v>1956.6310000000001</v>
      </c>
      <c r="O7" s="178">
        <v>1043.1610000000001</v>
      </c>
      <c r="P7" s="178">
        <v>1282.433</v>
      </c>
      <c r="Q7" s="178">
        <v>1057.605</v>
      </c>
      <c r="R7" s="178">
        <v>39809</v>
      </c>
      <c r="S7" s="160">
        <v>2001</v>
      </c>
    </row>
    <row r="8" spans="1:19" ht="10.95" customHeight="1">
      <c r="A8" s="160">
        <v>2002</v>
      </c>
      <c r="B8" s="178">
        <v>5551.393</v>
      </c>
      <c r="C8" s="178">
        <v>6470.0450000000001</v>
      </c>
      <c r="D8" s="178">
        <v>1568.624</v>
      </c>
      <c r="E8" s="178">
        <v>1043.23</v>
      </c>
      <c r="F8" s="178">
        <v>394.56400000000002</v>
      </c>
      <c r="G8" s="178">
        <v>1047.789</v>
      </c>
      <c r="H8" s="178">
        <v>3117.8389999999999</v>
      </c>
      <c r="I8" s="178">
        <v>739.40499999999997</v>
      </c>
      <c r="J8" s="178">
        <v>3563.4589999999998</v>
      </c>
      <c r="K8" s="178">
        <v>8533.4269999999997</v>
      </c>
      <c r="L8" s="178">
        <v>1817.453</v>
      </c>
      <c r="M8" s="178">
        <v>512.18399999999997</v>
      </c>
      <c r="N8" s="178">
        <v>1935.9069999999999</v>
      </c>
      <c r="O8" s="178">
        <v>1025.5619999999999</v>
      </c>
      <c r="P8" s="178">
        <v>1272.78</v>
      </c>
      <c r="Q8" s="178">
        <v>1036.3389999999999</v>
      </c>
      <c r="R8" s="178">
        <v>39630</v>
      </c>
      <c r="S8" s="160">
        <v>2002</v>
      </c>
    </row>
    <row r="9" spans="1:19" ht="10.95" customHeight="1">
      <c r="A9" s="160">
        <v>2003</v>
      </c>
      <c r="B9" s="178">
        <v>5499.0860000000002</v>
      </c>
      <c r="C9" s="178">
        <v>6390.0889999999999</v>
      </c>
      <c r="D9" s="178">
        <v>1545.7049999999999</v>
      </c>
      <c r="E9" s="178">
        <v>1027.2729999999999</v>
      </c>
      <c r="F9" s="178">
        <v>391.49</v>
      </c>
      <c r="G9" s="178">
        <v>1035.4390000000001</v>
      </c>
      <c r="H9" s="178">
        <v>3075.567</v>
      </c>
      <c r="I9" s="178">
        <v>726.04</v>
      </c>
      <c r="J9" s="178">
        <v>3544.8939999999998</v>
      </c>
      <c r="K9" s="178">
        <v>8447.1059999999998</v>
      </c>
      <c r="L9" s="178">
        <v>1802.075</v>
      </c>
      <c r="M9" s="178">
        <v>509.45499999999998</v>
      </c>
      <c r="N9" s="178">
        <v>1926.5150000000001</v>
      </c>
      <c r="O9" s="178">
        <v>1013.296</v>
      </c>
      <c r="P9" s="178">
        <v>1253.3209999999999</v>
      </c>
      <c r="Q9" s="178">
        <v>1012.649</v>
      </c>
      <c r="R9" s="178">
        <v>39200</v>
      </c>
      <c r="S9" s="160">
        <v>2003</v>
      </c>
    </row>
    <row r="10" spans="1:19" ht="10.95" customHeight="1">
      <c r="A10" s="160">
        <v>2004</v>
      </c>
      <c r="B10" s="178">
        <v>5514.134</v>
      </c>
      <c r="C10" s="178">
        <v>6391.2929999999997</v>
      </c>
      <c r="D10" s="178">
        <v>1554.691</v>
      </c>
      <c r="E10" s="178">
        <v>1030.509</v>
      </c>
      <c r="F10" s="178">
        <v>393.197</v>
      </c>
      <c r="G10" s="178">
        <v>1038.5340000000001</v>
      </c>
      <c r="H10" s="178">
        <v>3082.529</v>
      </c>
      <c r="I10" s="178">
        <v>724.41499999999996</v>
      </c>
      <c r="J10" s="178">
        <v>3565.6320000000001</v>
      </c>
      <c r="K10" s="178">
        <v>8495.92</v>
      </c>
      <c r="L10" s="178">
        <v>1820.01</v>
      </c>
      <c r="M10" s="178">
        <v>513.19200000000001</v>
      </c>
      <c r="N10" s="178">
        <v>1928.3820000000001</v>
      </c>
      <c r="O10" s="178">
        <v>1011.66</v>
      </c>
      <c r="P10" s="178">
        <v>1253.7139999999999</v>
      </c>
      <c r="Q10" s="178">
        <v>1019.188</v>
      </c>
      <c r="R10" s="178">
        <v>39337</v>
      </c>
      <c r="S10" s="160">
        <v>2004</v>
      </c>
    </row>
    <row r="11" spans="1:19" ht="10.95" customHeight="1">
      <c r="A11" s="160">
        <v>2005</v>
      </c>
      <c r="B11" s="178">
        <v>5525.7830000000004</v>
      </c>
      <c r="C11" s="178">
        <v>6418.8419999999996</v>
      </c>
      <c r="D11" s="178">
        <v>1556.674</v>
      </c>
      <c r="E11" s="178">
        <v>1023.444</v>
      </c>
      <c r="F11" s="178">
        <v>392.66</v>
      </c>
      <c r="G11" s="178">
        <v>1048.0930000000001</v>
      </c>
      <c r="H11" s="178">
        <v>3076.549</v>
      </c>
      <c r="I11" s="178">
        <v>723.31200000000001</v>
      </c>
      <c r="J11" s="178">
        <v>3555.2640000000001</v>
      </c>
      <c r="K11" s="178">
        <v>8489.7129999999997</v>
      </c>
      <c r="L11" s="178">
        <v>1825.52</v>
      </c>
      <c r="M11" s="178">
        <v>515.20799999999997</v>
      </c>
      <c r="N11" s="178">
        <v>1912.4839999999999</v>
      </c>
      <c r="O11" s="178">
        <v>999.02800000000002</v>
      </c>
      <c r="P11" s="178">
        <v>1251.837</v>
      </c>
      <c r="Q11" s="178">
        <v>1011.5890000000001</v>
      </c>
      <c r="R11" s="178">
        <v>39326</v>
      </c>
      <c r="S11" s="160">
        <v>2005</v>
      </c>
    </row>
    <row r="12" spans="1:19" ht="10.95" customHeight="1">
      <c r="A12" s="160">
        <v>2006</v>
      </c>
      <c r="B12" s="178">
        <v>5564.5230000000001</v>
      </c>
      <c r="C12" s="178">
        <v>6480.9809999999998</v>
      </c>
      <c r="D12" s="178">
        <v>1582.4659999999999</v>
      </c>
      <c r="E12" s="178">
        <v>1029.7729999999999</v>
      </c>
      <c r="F12" s="178">
        <v>397.87799999999999</v>
      </c>
      <c r="G12" s="178">
        <v>1059.6969999999999</v>
      </c>
      <c r="H12" s="178">
        <v>3091.395</v>
      </c>
      <c r="I12" s="178">
        <v>730.76300000000003</v>
      </c>
      <c r="J12" s="178">
        <v>3580.4389999999999</v>
      </c>
      <c r="K12" s="178">
        <v>8534.8250000000007</v>
      </c>
      <c r="L12" s="178">
        <v>1840.567</v>
      </c>
      <c r="M12" s="178">
        <v>514.399</v>
      </c>
      <c r="N12" s="178">
        <v>1934.9880000000001</v>
      </c>
      <c r="O12" s="178">
        <v>1010.397</v>
      </c>
      <c r="P12" s="178">
        <v>1261.692</v>
      </c>
      <c r="Q12" s="178">
        <v>1020.217</v>
      </c>
      <c r="R12" s="178">
        <v>39635</v>
      </c>
      <c r="S12" s="160">
        <v>2006</v>
      </c>
    </row>
    <row r="13" spans="1:19" ht="10.95" customHeight="1">
      <c r="A13" s="160">
        <v>2007</v>
      </c>
      <c r="B13" s="178">
        <v>5662.0010000000002</v>
      </c>
      <c r="C13" s="178">
        <v>6605.6959999999999</v>
      </c>
      <c r="D13" s="178">
        <v>1616.05</v>
      </c>
      <c r="E13" s="178">
        <v>1050.4559999999999</v>
      </c>
      <c r="F13" s="178">
        <v>404.40300000000002</v>
      </c>
      <c r="G13" s="178">
        <v>1084.9480000000001</v>
      </c>
      <c r="H13" s="178">
        <v>3132.3180000000002</v>
      </c>
      <c r="I13" s="178">
        <v>744.78499999999997</v>
      </c>
      <c r="J13" s="178">
        <v>3644.107</v>
      </c>
      <c r="K13" s="178">
        <v>8675.6450000000004</v>
      </c>
      <c r="L13" s="178">
        <v>1879.2159999999999</v>
      </c>
      <c r="M13" s="178">
        <v>515.83600000000001</v>
      </c>
      <c r="N13" s="178">
        <v>1963.9760000000001</v>
      </c>
      <c r="O13" s="178">
        <v>1025.0830000000001</v>
      </c>
      <c r="P13" s="178">
        <v>1282.5219999999999</v>
      </c>
      <c r="Q13" s="178">
        <v>1037.9580000000001</v>
      </c>
      <c r="R13" s="178">
        <v>40325</v>
      </c>
      <c r="S13" s="160">
        <v>2007</v>
      </c>
    </row>
    <row r="14" spans="1:19" ht="10.95" customHeight="1">
      <c r="A14" s="160">
        <v>2008</v>
      </c>
      <c r="B14" s="178">
        <v>5748.2809999999999</v>
      </c>
      <c r="C14" s="178">
        <v>6707.9250000000002</v>
      </c>
      <c r="D14" s="178">
        <v>1645.741</v>
      </c>
      <c r="E14" s="178">
        <v>1064.94</v>
      </c>
      <c r="F14" s="178">
        <v>406.79599999999999</v>
      </c>
      <c r="G14" s="178">
        <v>1108.393</v>
      </c>
      <c r="H14" s="178">
        <v>3164.741</v>
      </c>
      <c r="I14" s="178">
        <v>750.23800000000006</v>
      </c>
      <c r="J14" s="178">
        <v>3692.19</v>
      </c>
      <c r="K14" s="178">
        <v>8791.6990000000005</v>
      </c>
      <c r="L14" s="178">
        <v>1907.8</v>
      </c>
      <c r="M14" s="178">
        <v>517.97699999999998</v>
      </c>
      <c r="N14" s="178">
        <v>1974.335</v>
      </c>
      <c r="O14" s="178">
        <v>1031.537</v>
      </c>
      <c r="P14" s="178">
        <v>1299.3710000000001</v>
      </c>
      <c r="Q14" s="178">
        <v>1044.0360000000001</v>
      </c>
      <c r="R14" s="178">
        <v>40856</v>
      </c>
      <c r="S14" s="160">
        <v>2008</v>
      </c>
    </row>
    <row r="15" spans="1:19" ht="10.95" customHeight="1">
      <c r="A15" s="160">
        <v>2009</v>
      </c>
      <c r="B15" s="178">
        <v>5711.1319999999996</v>
      </c>
      <c r="C15" s="178">
        <v>6728.0990000000002</v>
      </c>
      <c r="D15" s="178">
        <v>1671.528</v>
      </c>
      <c r="E15" s="178">
        <v>1077.7570000000001</v>
      </c>
      <c r="F15" s="178">
        <v>404.18700000000001</v>
      </c>
      <c r="G15" s="178">
        <v>1122.8340000000001</v>
      </c>
      <c r="H15" s="178">
        <v>3173.9650000000001</v>
      </c>
      <c r="I15" s="178">
        <v>755.21400000000006</v>
      </c>
      <c r="J15" s="178">
        <v>3721.8510000000001</v>
      </c>
      <c r="K15" s="178">
        <v>8771.1440000000002</v>
      </c>
      <c r="L15" s="178">
        <v>1905.8820000000001</v>
      </c>
      <c r="M15" s="178">
        <v>514.72</v>
      </c>
      <c r="N15" s="178">
        <v>1964.752</v>
      </c>
      <c r="O15" s="178">
        <v>1027.5329999999999</v>
      </c>
      <c r="P15" s="178">
        <v>1303.624</v>
      </c>
      <c r="Q15" s="178">
        <v>1037.778</v>
      </c>
      <c r="R15" s="178">
        <v>40892</v>
      </c>
      <c r="S15" s="160">
        <v>2009</v>
      </c>
    </row>
    <row r="16" spans="1:19" ht="10.95" customHeight="1">
      <c r="A16" s="160">
        <v>2010</v>
      </c>
      <c r="B16" s="178">
        <v>5710.0739999999996</v>
      </c>
      <c r="C16" s="178">
        <v>6776.098</v>
      </c>
      <c r="D16" s="178">
        <v>1688.992</v>
      </c>
      <c r="E16" s="178">
        <v>1081.991</v>
      </c>
      <c r="F16" s="178">
        <v>403.29899999999998</v>
      </c>
      <c r="G16" s="178">
        <v>1130.9369999999999</v>
      </c>
      <c r="H16" s="178">
        <v>3177.2269999999999</v>
      </c>
      <c r="I16" s="178">
        <v>750.42600000000004</v>
      </c>
      <c r="J16" s="178">
        <v>3738.7539999999999</v>
      </c>
      <c r="K16" s="178">
        <v>8783.49</v>
      </c>
      <c r="L16" s="178">
        <v>1907.6949999999999</v>
      </c>
      <c r="M16" s="178">
        <v>516.78099999999995</v>
      </c>
      <c r="N16" s="178">
        <v>1975.348</v>
      </c>
      <c r="O16" s="178">
        <v>1028.626</v>
      </c>
      <c r="P16" s="178">
        <v>1304.712</v>
      </c>
      <c r="Q16" s="178">
        <v>1045.55</v>
      </c>
      <c r="R16" s="178">
        <v>41020</v>
      </c>
      <c r="S16" s="160">
        <v>2010</v>
      </c>
    </row>
    <row r="17" spans="1:19" ht="10.95" customHeight="1">
      <c r="A17" s="160">
        <v>2011</v>
      </c>
      <c r="B17" s="178">
        <v>5798.7790000000005</v>
      </c>
      <c r="C17" s="178">
        <v>6907.0510000000004</v>
      </c>
      <c r="D17" s="178">
        <v>1706.771</v>
      </c>
      <c r="E17" s="178">
        <v>1083.452</v>
      </c>
      <c r="F17" s="178">
        <v>409.017</v>
      </c>
      <c r="G17" s="178">
        <v>1148.229</v>
      </c>
      <c r="H17" s="178">
        <v>3221.627</v>
      </c>
      <c r="I17" s="178">
        <v>741.08399999999995</v>
      </c>
      <c r="J17" s="178">
        <v>3804.9250000000002</v>
      </c>
      <c r="K17" s="178">
        <v>8914.5169999999998</v>
      </c>
      <c r="L17" s="178">
        <v>1930.6479999999999</v>
      </c>
      <c r="M17" s="178">
        <v>523.09299999999996</v>
      </c>
      <c r="N17" s="178">
        <v>1982.6279999999999</v>
      </c>
      <c r="O17" s="178">
        <v>1025.558</v>
      </c>
      <c r="P17" s="178">
        <v>1320.7619999999999</v>
      </c>
      <c r="Q17" s="178">
        <v>1051.8589999999999</v>
      </c>
      <c r="R17" s="178">
        <v>41570</v>
      </c>
      <c r="S17" s="160">
        <v>2011</v>
      </c>
    </row>
    <row r="18" spans="1:19" ht="10.95" customHeight="1">
      <c r="A18" s="160">
        <v>2012</v>
      </c>
      <c r="B18" s="178">
        <v>5881.67</v>
      </c>
      <c r="C18" s="178">
        <v>7017.4889999999996</v>
      </c>
      <c r="D18" s="178">
        <v>1745.153</v>
      </c>
      <c r="E18" s="178">
        <v>1085.5</v>
      </c>
      <c r="F18" s="178">
        <v>414.93400000000003</v>
      </c>
      <c r="G18" s="178">
        <v>1167.43</v>
      </c>
      <c r="H18" s="178">
        <v>3258.1880000000001</v>
      </c>
      <c r="I18" s="178">
        <v>734.029</v>
      </c>
      <c r="J18" s="178">
        <v>3858.23</v>
      </c>
      <c r="K18" s="178">
        <v>8998.6810000000005</v>
      </c>
      <c r="L18" s="178">
        <v>1945.873</v>
      </c>
      <c r="M18" s="178">
        <v>523.49800000000005</v>
      </c>
      <c r="N18" s="178">
        <v>1999.944</v>
      </c>
      <c r="O18" s="178">
        <v>1020.878</v>
      </c>
      <c r="P18" s="178">
        <v>1328.5060000000001</v>
      </c>
      <c r="Q18" s="178">
        <v>1052.9970000000001</v>
      </c>
      <c r="R18" s="178">
        <v>42033</v>
      </c>
      <c r="S18" s="160">
        <v>2012</v>
      </c>
    </row>
    <row r="19" spans="1:19" ht="10.95" customHeight="1">
      <c r="A19" s="160">
        <v>2013</v>
      </c>
      <c r="B19" s="178">
        <v>5945.1149999999998</v>
      </c>
      <c r="C19" s="178">
        <v>7081.7110000000002</v>
      </c>
      <c r="D19" s="178">
        <v>1773.7819999999999</v>
      </c>
      <c r="E19" s="178">
        <v>1081.8979999999999</v>
      </c>
      <c r="F19" s="178">
        <v>416.52600000000001</v>
      </c>
      <c r="G19" s="178">
        <v>1179.8050000000001</v>
      </c>
      <c r="H19" s="178">
        <v>3271.998</v>
      </c>
      <c r="I19" s="178">
        <v>729.798</v>
      </c>
      <c r="J19" s="178">
        <v>3886.5810000000001</v>
      </c>
      <c r="K19" s="178">
        <v>9037.7559999999994</v>
      </c>
      <c r="L19" s="178">
        <v>1951.942</v>
      </c>
      <c r="M19" s="178">
        <v>518.976</v>
      </c>
      <c r="N19" s="178">
        <v>2009.614</v>
      </c>
      <c r="O19" s="178">
        <v>1015.101</v>
      </c>
      <c r="P19" s="178">
        <v>1333.759</v>
      </c>
      <c r="Q19" s="178">
        <v>1046.6379999999999</v>
      </c>
      <c r="R19" s="178">
        <v>42281</v>
      </c>
      <c r="S19" s="160">
        <v>2013</v>
      </c>
    </row>
    <row r="20" spans="1:19" ht="10.95" customHeight="1">
      <c r="A20" s="160">
        <v>2014</v>
      </c>
      <c r="B20" s="178">
        <v>6019.7030000000004</v>
      </c>
      <c r="C20" s="178">
        <v>7162.15</v>
      </c>
      <c r="D20" s="178">
        <v>1805.3879999999999</v>
      </c>
      <c r="E20" s="178">
        <v>1085.213</v>
      </c>
      <c r="F20" s="178">
        <v>420.88400000000001</v>
      </c>
      <c r="G20" s="178">
        <v>1193.3900000000001</v>
      </c>
      <c r="H20" s="178">
        <v>3308.6709999999998</v>
      </c>
      <c r="I20" s="178">
        <v>731.56799999999998</v>
      </c>
      <c r="J20" s="178">
        <v>3930.5790000000002</v>
      </c>
      <c r="K20" s="178">
        <v>9085.8109999999997</v>
      </c>
      <c r="L20" s="178">
        <v>1967.73</v>
      </c>
      <c r="M20" s="178">
        <v>520.34400000000005</v>
      </c>
      <c r="N20" s="178">
        <v>2021.625</v>
      </c>
      <c r="O20" s="178">
        <v>1008.716</v>
      </c>
      <c r="P20" s="178">
        <v>1342.3420000000001</v>
      </c>
      <c r="Q20" s="178">
        <v>1047.886</v>
      </c>
      <c r="R20" s="178">
        <v>42652</v>
      </c>
      <c r="S20" s="160">
        <v>2014</v>
      </c>
    </row>
    <row r="21" spans="1:19" ht="10.95" customHeight="1">
      <c r="A21" s="160"/>
      <c r="B21" s="178"/>
      <c r="C21" s="178"/>
      <c r="D21" s="178"/>
      <c r="E21" s="178"/>
      <c r="F21" s="178"/>
      <c r="G21" s="178"/>
      <c r="H21" s="178"/>
      <c r="I21" s="178"/>
      <c r="J21" s="178"/>
      <c r="K21" s="178"/>
      <c r="L21" s="178"/>
      <c r="M21" s="178"/>
      <c r="N21" s="178"/>
      <c r="O21" s="178"/>
      <c r="P21" s="178"/>
      <c r="Q21" s="178"/>
      <c r="R21" s="178"/>
      <c r="S21" s="160"/>
    </row>
    <row r="22" spans="1:19" ht="10.95" customHeight="1">
      <c r="A22" s="160"/>
      <c r="B22" s="246" t="s">
        <v>3</v>
      </c>
      <c r="C22" s="246"/>
      <c r="D22" s="246"/>
      <c r="E22" s="246"/>
      <c r="F22" s="246"/>
      <c r="G22" s="246"/>
      <c r="H22" s="246"/>
      <c r="I22" s="246"/>
      <c r="J22" s="246"/>
      <c r="K22" s="246" t="s">
        <v>3</v>
      </c>
      <c r="L22" s="246"/>
      <c r="M22" s="246"/>
      <c r="N22" s="246"/>
      <c r="O22" s="246"/>
      <c r="P22" s="246"/>
      <c r="Q22" s="246"/>
      <c r="R22" s="246"/>
      <c r="S22" s="179"/>
    </row>
    <row r="23" spans="1:19" ht="10.95" customHeight="1">
      <c r="A23" s="160">
        <v>2001</v>
      </c>
      <c r="B23" s="165">
        <f t="shared" ref="B23:R23" si="0">B7/B6*100-100</f>
        <v>0.868298881155809</v>
      </c>
      <c r="C23" s="180">
        <f t="shared" si="0"/>
        <v>0.56915480526922124</v>
      </c>
      <c r="D23" s="180">
        <f t="shared" si="0"/>
        <v>-1.1996418535934197</v>
      </c>
      <c r="E23" s="180">
        <f t="shared" si="0"/>
        <v>-2.3693959825160817</v>
      </c>
      <c r="F23" s="180">
        <f t="shared" si="0"/>
        <v>0.36141885473655577</v>
      </c>
      <c r="G23" s="180">
        <f t="shared" si="0"/>
        <v>0.65115649397513664</v>
      </c>
      <c r="H23" s="180">
        <f t="shared" si="0"/>
        <v>0.33346230374520758</v>
      </c>
      <c r="I23" s="180">
        <f t="shared" si="0"/>
        <v>-2.3051709109509346</v>
      </c>
      <c r="J23" s="180">
        <f t="shared" si="0"/>
        <v>-0.45981619653416317</v>
      </c>
      <c r="K23" s="180">
        <f t="shared" si="0"/>
        <v>-0.43767498254169368</v>
      </c>
      <c r="L23" s="180">
        <f t="shared" si="0"/>
        <v>0.10697573721620302</v>
      </c>
      <c r="M23" s="180">
        <f t="shared" si="0"/>
        <v>-0.5304819043932838</v>
      </c>
      <c r="N23" s="180">
        <f t="shared" si="0"/>
        <v>-2.2316572335984688</v>
      </c>
      <c r="O23" s="180">
        <f t="shared" si="0"/>
        <v>-2.6443427174181693</v>
      </c>
      <c r="P23" s="180">
        <f t="shared" si="0"/>
        <v>0.1259349479239944</v>
      </c>
      <c r="Q23" s="180">
        <f t="shared" si="0"/>
        <v>-2.0329729369219791</v>
      </c>
      <c r="R23" s="180">
        <f t="shared" si="0"/>
        <v>-0.27056141493598318</v>
      </c>
      <c r="S23" s="160">
        <v>2001</v>
      </c>
    </row>
    <row r="24" spans="1:19" ht="10.95" customHeight="1">
      <c r="A24" s="160">
        <v>2002</v>
      </c>
      <c r="B24" s="165">
        <f t="shared" ref="B24:R24" si="1">B8/B7*100-100</f>
        <v>7.2755368006795607E-2</v>
      </c>
      <c r="C24" s="180">
        <f t="shared" si="1"/>
        <v>-0.24473019856247902</v>
      </c>
      <c r="D24" s="180">
        <f t="shared" si="1"/>
        <v>-1.691142185298645</v>
      </c>
      <c r="E24" s="180">
        <f t="shared" si="1"/>
        <v>-1.9399023187087039</v>
      </c>
      <c r="F24" s="180">
        <f t="shared" si="1"/>
        <v>-0.1480454208412425</v>
      </c>
      <c r="G24" s="180">
        <f t="shared" si="1"/>
        <v>-0.75246298069681927</v>
      </c>
      <c r="H24" s="180">
        <f t="shared" si="1"/>
        <v>-0.30533467545440374</v>
      </c>
      <c r="I24" s="180">
        <f t="shared" si="1"/>
        <v>-1.2412214270640476</v>
      </c>
      <c r="J24" s="180">
        <f t="shared" si="1"/>
        <v>8.5439430268976935E-2</v>
      </c>
      <c r="K24" s="180">
        <f t="shared" si="1"/>
        <v>-0.39335244981806738</v>
      </c>
      <c r="L24" s="180">
        <f t="shared" si="1"/>
        <v>0.52567854513594625</v>
      </c>
      <c r="M24" s="180">
        <f t="shared" si="1"/>
        <v>-0.34535828733419294</v>
      </c>
      <c r="N24" s="180">
        <f t="shared" si="1"/>
        <v>-1.0591675180450579</v>
      </c>
      <c r="O24" s="180">
        <f t="shared" si="1"/>
        <v>-1.6870837770967455</v>
      </c>
      <c r="P24" s="180">
        <f t="shared" si="1"/>
        <v>-0.75270988815789508</v>
      </c>
      <c r="Q24" s="180">
        <f t="shared" si="1"/>
        <v>-2.010769616255601</v>
      </c>
      <c r="R24" s="180">
        <f t="shared" si="1"/>
        <v>-0.44964706473410843</v>
      </c>
      <c r="S24" s="160">
        <v>2002</v>
      </c>
    </row>
    <row r="25" spans="1:19" ht="10.95" customHeight="1">
      <c r="A25" s="160">
        <v>2003</v>
      </c>
      <c r="B25" s="165">
        <f t="shared" ref="B25:R25" si="2">B9/B8*100-100</f>
        <v>-0.94223197673088066</v>
      </c>
      <c r="C25" s="180">
        <f t="shared" si="2"/>
        <v>-1.2357873863319355</v>
      </c>
      <c r="D25" s="180">
        <f t="shared" si="2"/>
        <v>-1.4610894643968209</v>
      </c>
      <c r="E25" s="180">
        <f t="shared" si="2"/>
        <v>-1.529576411721294</v>
      </c>
      <c r="F25" s="180">
        <f t="shared" si="2"/>
        <v>-0.77908780324611371</v>
      </c>
      <c r="G25" s="180">
        <f t="shared" si="2"/>
        <v>-1.1786724235509212</v>
      </c>
      <c r="H25" s="180">
        <f t="shared" si="2"/>
        <v>-1.3558108677195975</v>
      </c>
      <c r="I25" s="180">
        <f t="shared" si="2"/>
        <v>-1.8075344364725652</v>
      </c>
      <c r="J25" s="180">
        <f t="shared" si="2"/>
        <v>-0.52098256216783057</v>
      </c>
      <c r="K25" s="180">
        <f t="shared" si="2"/>
        <v>-1.0115631152642521</v>
      </c>
      <c r="L25" s="180">
        <f t="shared" si="2"/>
        <v>-0.8461291708781431</v>
      </c>
      <c r="M25" s="180">
        <f t="shared" si="2"/>
        <v>-0.5328163316308121</v>
      </c>
      <c r="N25" s="180">
        <f t="shared" si="2"/>
        <v>-0.48514727205386521</v>
      </c>
      <c r="O25" s="180">
        <f t="shared" si="2"/>
        <v>-1.1960271538921887</v>
      </c>
      <c r="P25" s="180">
        <f t="shared" si="2"/>
        <v>-1.5288580901648459</v>
      </c>
      <c r="Q25" s="180">
        <f t="shared" si="2"/>
        <v>-2.2859315339864565</v>
      </c>
      <c r="R25" s="180">
        <f t="shared" si="2"/>
        <v>-1.0850365884431028</v>
      </c>
      <c r="S25" s="160">
        <v>2003</v>
      </c>
    </row>
    <row r="26" spans="1:19" ht="10.95" customHeight="1">
      <c r="A26" s="160">
        <v>2004</v>
      </c>
      <c r="B26" s="165">
        <f t="shared" ref="B26:R26" si="3">B10/B9*100-100</f>
        <v>0.27364547490256541</v>
      </c>
      <c r="C26" s="180">
        <f t="shared" si="3"/>
        <v>1.8841678104948301E-2</v>
      </c>
      <c r="D26" s="180">
        <f t="shared" si="3"/>
        <v>0.58135284546534649</v>
      </c>
      <c r="E26" s="180">
        <f t="shared" si="3"/>
        <v>0.31500876592689053</v>
      </c>
      <c r="F26" s="180">
        <f t="shared" si="3"/>
        <v>0.43602646300033143</v>
      </c>
      <c r="G26" s="180">
        <f t="shared" si="3"/>
        <v>0.29890703363501814</v>
      </c>
      <c r="H26" s="180">
        <f t="shared" si="3"/>
        <v>0.22636476461089217</v>
      </c>
      <c r="I26" s="180">
        <f t="shared" si="3"/>
        <v>-0.22381686959396063</v>
      </c>
      <c r="J26" s="180">
        <f t="shared" si="3"/>
        <v>0.58501044036860606</v>
      </c>
      <c r="K26" s="180">
        <f t="shared" si="3"/>
        <v>0.57787838817222337</v>
      </c>
      <c r="L26" s="180">
        <f t="shared" si="3"/>
        <v>0.99524159649293154</v>
      </c>
      <c r="M26" s="180">
        <f t="shared" si="3"/>
        <v>0.73352896722968808</v>
      </c>
      <c r="N26" s="180">
        <f t="shared" si="3"/>
        <v>9.6910742973705055E-2</v>
      </c>
      <c r="O26" s="180">
        <f t="shared" si="3"/>
        <v>-0.16145331670115581</v>
      </c>
      <c r="P26" s="180">
        <f t="shared" si="3"/>
        <v>3.1356691541901682E-2</v>
      </c>
      <c r="Q26" s="180">
        <f t="shared" si="3"/>
        <v>0.64573213423406628</v>
      </c>
      <c r="R26" s="180">
        <f t="shared" si="3"/>
        <v>0.34948979591835894</v>
      </c>
      <c r="S26" s="160">
        <v>2004</v>
      </c>
    </row>
    <row r="27" spans="1:19" ht="10.95" customHeight="1">
      <c r="A27" s="160">
        <v>2005</v>
      </c>
      <c r="B27" s="165">
        <f t="shared" ref="B27:R27" si="4">B11/B10*100-100</f>
        <v>0.21125710764373196</v>
      </c>
      <c r="C27" s="180">
        <f t="shared" si="4"/>
        <v>0.43103954082531004</v>
      </c>
      <c r="D27" s="180">
        <f t="shared" si="4"/>
        <v>0.12754946159718372</v>
      </c>
      <c r="E27" s="180">
        <f t="shared" si="4"/>
        <v>-0.68558353202156752</v>
      </c>
      <c r="F27" s="180">
        <f t="shared" si="4"/>
        <v>-0.13657276123673512</v>
      </c>
      <c r="G27" s="180">
        <f t="shared" si="4"/>
        <v>0.92043207059180077</v>
      </c>
      <c r="H27" s="180">
        <f t="shared" si="4"/>
        <v>-0.19399655283048389</v>
      </c>
      <c r="I27" s="180">
        <f t="shared" si="4"/>
        <v>-0.15226078974068002</v>
      </c>
      <c r="J27" s="180">
        <f t="shared" si="4"/>
        <v>-0.29077594098325221</v>
      </c>
      <c r="K27" s="180">
        <f t="shared" si="4"/>
        <v>-7.3058597538590675E-2</v>
      </c>
      <c r="L27" s="180">
        <f t="shared" si="4"/>
        <v>0.30274558930993578</v>
      </c>
      <c r="M27" s="180">
        <f t="shared" si="4"/>
        <v>0.39283543001448606</v>
      </c>
      <c r="N27" s="180">
        <f t="shared" si="4"/>
        <v>-0.82442171727386437</v>
      </c>
      <c r="O27" s="180">
        <f t="shared" si="4"/>
        <v>-1.2486408477156345</v>
      </c>
      <c r="P27" s="180">
        <f t="shared" si="4"/>
        <v>-0.14971516629789505</v>
      </c>
      <c r="Q27" s="180">
        <f t="shared" si="4"/>
        <v>-0.74559355094446289</v>
      </c>
      <c r="R27" s="180">
        <f t="shared" si="4"/>
        <v>-2.7963494928442856E-2</v>
      </c>
      <c r="S27" s="160">
        <v>2005</v>
      </c>
    </row>
    <row r="28" spans="1:19" ht="10.95" customHeight="1">
      <c r="A28" s="160">
        <v>2006</v>
      </c>
      <c r="B28" s="165">
        <f t="shared" ref="B28:R28" si="5">B12/B11*100-100</f>
        <v>0.7010771143202561</v>
      </c>
      <c r="C28" s="180">
        <f t="shared" si="5"/>
        <v>0.96807181108368923</v>
      </c>
      <c r="D28" s="180">
        <f t="shared" si="5"/>
        <v>1.6568658563064389</v>
      </c>
      <c r="E28" s="180">
        <f t="shared" si="5"/>
        <v>0.61840217930829056</v>
      </c>
      <c r="F28" s="180">
        <f t="shared" si="5"/>
        <v>1.3288850404930486</v>
      </c>
      <c r="G28" s="180">
        <f t="shared" si="5"/>
        <v>1.1071536590741289</v>
      </c>
      <c r="H28" s="180">
        <f t="shared" si="5"/>
        <v>0.48255366646199604</v>
      </c>
      <c r="I28" s="180">
        <f t="shared" si="5"/>
        <v>1.0301225473930913</v>
      </c>
      <c r="J28" s="180">
        <f t="shared" si="5"/>
        <v>0.70810493960505028</v>
      </c>
      <c r="K28" s="180">
        <f t="shared" si="5"/>
        <v>0.53137249751553384</v>
      </c>
      <c r="L28" s="180">
        <f t="shared" si="5"/>
        <v>0.82425829352732194</v>
      </c>
      <c r="M28" s="180">
        <f t="shared" si="5"/>
        <v>-0.15702395925528378</v>
      </c>
      <c r="N28" s="180">
        <f t="shared" si="5"/>
        <v>1.1766895827625348</v>
      </c>
      <c r="O28" s="180">
        <f t="shared" si="5"/>
        <v>1.1380061419699956</v>
      </c>
      <c r="P28" s="180">
        <f t="shared" si="5"/>
        <v>0.78724306758788032</v>
      </c>
      <c r="Q28" s="180">
        <f t="shared" si="5"/>
        <v>0.85291556155711135</v>
      </c>
      <c r="R28" s="180">
        <f t="shared" si="5"/>
        <v>0.7857397141840039</v>
      </c>
      <c r="S28" s="160">
        <v>2006</v>
      </c>
    </row>
    <row r="29" spans="1:19" ht="10.95" customHeight="1">
      <c r="A29" s="160">
        <v>2007</v>
      </c>
      <c r="B29" s="165">
        <f t="shared" ref="B29:R29" si="6">B13/B12*100-100</f>
        <v>1.7517763876616215</v>
      </c>
      <c r="C29" s="180">
        <f t="shared" si="6"/>
        <v>1.9243228764287466</v>
      </c>
      <c r="D29" s="180">
        <f t="shared" si="6"/>
        <v>2.1222572870444054</v>
      </c>
      <c r="E29" s="180">
        <f t="shared" si="6"/>
        <v>2.0085009026261247</v>
      </c>
      <c r="F29" s="180">
        <f t="shared" si="6"/>
        <v>1.6399499344020114</v>
      </c>
      <c r="G29" s="180">
        <f t="shared" si="6"/>
        <v>2.3828509470159958</v>
      </c>
      <c r="H29" s="180">
        <f t="shared" si="6"/>
        <v>1.3237713071283537</v>
      </c>
      <c r="I29" s="180">
        <f t="shared" si="6"/>
        <v>1.9188163604342208</v>
      </c>
      <c r="J29" s="180">
        <f t="shared" si="6"/>
        <v>1.7782176990028375</v>
      </c>
      <c r="K29" s="180">
        <f t="shared" si="6"/>
        <v>1.6499459567126422</v>
      </c>
      <c r="L29" s="180">
        <f t="shared" si="6"/>
        <v>2.099842059539256</v>
      </c>
      <c r="M29" s="180">
        <f t="shared" si="6"/>
        <v>0.27935513093922282</v>
      </c>
      <c r="N29" s="180">
        <f t="shared" si="6"/>
        <v>1.4980971458221006</v>
      </c>
      <c r="O29" s="180">
        <f t="shared" si="6"/>
        <v>1.4534880843866347</v>
      </c>
      <c r="P29" s="180">
        <f t="shared" si="6"/>
        <v>1.650957602964894</v>
      </c>
      <c r="Q29" s="180">
        <f t="shared" si="6"/>
        <v>1.7389437737265894</v>
      </c>
      <c r="R29" s="180">
        <f t="shared" si="6"/>
        <v>1.7408855809259478</v>
      </c>
      <c r="S29" s="160">
        <v>2007</v>
      </c>
    </row>
    <row r="30" spans="1:19" ht="10.95" customHeight="1">
      <c r="A30" s="160">
        <v>2008</v>
      </c>
      <c r="B30" s="165">
        <f t="shared" ref="B30:R30" si="7">B14/B13*100-100</f>
        <v>1.5238428958242736</v>
      </c>
      <c r="C30" s="180">
        <f t="shared" si="7"/>
        <v>1.5475886265429182</v>
      </c>
      <c r="D30" s="180">
        <f t="shared" si="7"/>
        <v>1.8372575105968281</v>
      </c>
      <c r="E30" s="180">
        <f t="shared" si="7"/>
        <v>1.3788297653590575</v>
      </c>
      <c r="F30" s="180">
        <f t="shared" si="7"/>
        <v>0.59173646090656007</v>
      </c>
      <c r="G30" s="180">
        <f t="shared" si="7"/>
        <v>2.160933058542895</v>
      </c>
      <c r="H30" s="180">
        <f t="shared" si="7"/>
        <v>1.0351120160852219</v>
      </c>
      <c r="I30" s="180">
        <f t="shared" si="7"/>
        <v>0.73215760252961104</v>
      </c>
      <c r="J30" s="180">
        <f t="shared" si="7"/>
        <v>1.3194727816718768</v>
      </c>
      <c r="K30" s="180">
        <f t="shared" si="7"/>
        <v>1.3376988108665131</v>
      </c>
      <c r="L30" s="180">
        <f t="shared" si="7"/>
        <v>1.5210598462337401</v>
      </c>
      <c r="M30" s="180">
        <f t="shared" si="7"/>
        <v>0.41505439713395731</v>
      </c>
      <c r="N30" s="180">
        <f t="shared" si="7"/>
        <v>0.52745043727622942</v>
      </c>
      <c r="O30" s="180">
        <f t="shared" si="7"/>
        <v>0.62960755372978383</v>
      </c>
      <c r="P30" s="180">
        <f t="shared" si="7"/>
        <v>1.3137396473510847</v>
      </c>
      <c r="Q30" s="180">
        <f t="shared" si="7"/>
        <v>0.58557282664615684</v>
      </c>
      <c r="R30" s="180">
        <f t="shared" si="7"/>
        <v>1.3168009919404966</v>
      </c>
      <c r="S30" s="160">
        <v>2008</v>
      </c>
    </row>
    <row r="31" spans="1:19" ht="10.95" customHeight="1">
      <c r="A31" s="160">
        <v>2009</v>
      </c>
      <c r="B31" s="165">
        <f t="shared" ref="B31:R31" si="8">B15/B14*100-100</f>
        <v>-0.64626276968715501</v>
      </c>
      <c r="C31" s="180">
        <f t="shared" si="8"/>
        <v>0.30074874122772144</v>
      </c>
      <c r="D31" s="180">
        <f t="shared" si="8"/>
        <v>1.5668929679700625</v>
      </c>
      <c r="E31" s="180">
        <f t="shared" si="8"/>
        <v>1.2035419835859216</v>
      </c>
      <c r="F31" s="180">
        <f t="shared" si="8"/>
        <v>-0.64135340563819909</v>
      </c>
      <c r="G31" s="180">
        <f t="shared" si="8"/>
        <v>1.3028772285642418</v>
      </c>
      <c r="H31" s="180">
        <f t="shared" si="8"/>
        <v>0.29146144976792243</v>
      </c>
      <c r="I31" s="180">
        <f t="shared" si="8"/>
        <v>0.66325619336797104</v>
      </c>
      <c r="J31" s="180">
        <f t="shared" si="8"/>
        <v>0.8033443566013716</v>
      </c>
      <c r="K31" s="180">
        <f t="shared" si="8"/>
        <v>-0.23380008801484564</v>
      </c>
      <c r="L31" s="180">
        <f t="shared" si="8"/>
        <v>-0.1005346472376516</v>
      </c>
      <c r="M31" s="180">
        <f t="shared" si="8"/>
        <v>-0.62879239811805121</v>
      </c>
      <c r="N31" s="180">
        <f t="shared" si="8"/>
        <v>-0.48537862115598784</v>
      </c>
      <c r="O31" s="180">
        <f t="shared" si="8"/>
        <v>-0.38815864094067365</v>
      </c>
      <c r="P31" s="180">
        <f t="shared" si="8"/>
        <v>0.32731221491013684</v>
      </c>
      <c r="Q31" s="180">
        <f t="shared" si="8"/>
        <v>-0.59940461823155999</v>
      </c>
      <c r="R31" s="180">
        <f t="shared" si="8"/>
        <v>8.8114352849032684E-2</v>
      </c>
      <c r="S31" s="160">
        <v>2009</v>
      </c>
    </row>
    <row r="32" spans="1:19" ht="10.95" customHeight="1">
      <c r="A32" s="160">
        <v>2010</v>
      </c>
      <c r="B32" s="165">
        <f t="shared" ref="B32:R32" si="9">B16/B15*100-100</f>
        <v>-1.8525224071169077E-2</v>
      </c>
      <c r="C32" s="180">
        <f t="shared" si="9"/>
        <v>0.71341102442158899</v>
      </c>
      <c r="D32" s="180">
        <f t="shared" si="9"/>
        <v>1.0447925490928043</v>
      </c>
      <c r="E32" s="180">
        <f t="shared" si="9"/>
        <v>0.39285293438130964</v>
      </c>
      <c r="F32" s="180">
        <f t="shared" si="9"/>
        <v>-0.21970028724328472</v>
      </c>
      <c r="G32" s="180">
        <f t="shared" si="9"/>
        <v>0.72165609520193641</v>
      </c>
      <c r="H32" s="180">
        <f t="shared" si="9"/>
        <v>0.10277366007500177</v>
      </c>
      <c r="I32" s="180">
        <f t="shared" si="9"/>
        <v>-0.63399248424950372</v>
      </c>
      <c r="J32" s="180">
        <f t="shared" si="9"/>
        <v>0.45415574132331926</v>
      </c>
      <c r="K32" s="180">
        <f t="shared" si="9"/>
        <v>0.1407570095759354</v>
      </c>
      <c r="L32" s="180">
        <f t="shared" si="9"/>
        <v>9.5126560825903539E-2</v>
      </c>
      <c r="M32" s="180">
        <f t="shared" si="9"/>
        <v>0.40041187441714499</v>
      </c>
      <c r="N32" s="180">
        <f t="shared" si="9"/>
        <v>0.53930470614102433</v>
      </c>
      <c r="O32" s="180">
        <f t="shared" si="9"/>
        <v>0.10637127955988035</v>
      </c>
      <c r="P32" s="180">
        <f t="shared" si="9"/>
        <v>8.3459647873922904E-2</v>
      </c>
      <c r="Q32" s="180">
        <f t="shared" si="9"/>
        <v>0.74890776254650859</v>
      </c>
      <c r="R32" s="180">
        <f t="shared" si="9"/>
        <v>0.31301966154748584</v>
      </c>
      <c r="S32" s="160">
        <v>2010</v>
      </c>
    </row>
    <row r="33" spans="1:19" ht="10.95" customHeight="1">
      <c r="A33" s="160">
        <v>2011</v>
      </c>
      <c r="B33" s="165">
        <f t="shared" ref="B33:R33" si="10">B17/B16*100-100</f>
        <v>1.5534824942724299</v>
      </c>
      <c r="C33" s="180">
        <f t="shared" si="10"/>
        <v>1.9325724037639418</v>
      </c>
      <c r="D33" s="180">
        <f t="shared" si="10"/>
        <v>1.0526396809458021</v>
      </c>
      <c r="E33" s="180">
        <f t="shared" si="10"/>
        <v>0.13502884959302719</v>
      </c>
      <c r="F33" s="180">
        <f t="shared" si="10"/>
        <v>1.4178066397387568</v>
      </c>
      <c r="G33" s="180">
        <f t="shared" si="10"/>
        <v>1.5289976364731359</v>
      </c>
      <c r="H33" s="180">
        <f t="shared" si="10"/>
        <v>1.3974450047163742</v>
      </c>
      <c r="I33" s="180">
        <f t="shared" si="10"/>
        <v>-1.2448929008323404</v>
      </c>
      <c r="J33" s="180">
        <f t="shared" si="10"/>
        <v>1.7698677152869777</v>
      </c>
      <c r="K33" s="180">
        <f t="shared" si="10"/>
        <v>1.4917418930288591</v>
      </c>
      <c r="L33" s="180">
        <f t="shared" si="10"/>
        <v>1.2031797535769613</v>
      </c>
      <c r="M33" s="180">
        <f t="shared" si="10"/>
        <v>1.2214071337762107</v>
      </c>
      <c r="N33" s="180">
        <f t="shared" si="10"/>
        <v>0.36854265678756803</v>
      </c>
      <c r="O33" s="180">
        <f t="shared" si="10"/>
        <v>-0.29826195332414329</v>
      </c>
      <c r="P33" s="180">
        <f t="shared" si="10"/>
        <v>1.2301565402939474</v>
      </c>
      <c r="Q33" s="180">
        <f t="shared" si="10"/>
        <v>0.60341447085265543</v>
      </c>
      <c r="R33" s="180">
        <f t="shared" si="10"/>
        <v>1.340809361287171</v>
      </c>
      <c r="S33" s="160">
        <v>2011</v>
      </c>
    </row>
    <row r="34" spans="1:19" ht="10.95" customHeight="1">
      <c r="A34" s="160">
        <v>2012</v>
      </c>
      <c r="B34" s="165">
        <f t="shared" ref="B34:R34" si="11">B18/B17*100-100</f>
        <v>1.4294560975681208</v>
      </c>
      <c r="C34" s="180">
        <f t="shared" si="11"/>
        <v>1.5989168170323182</v>
      </c>
      <c r="D34" s="180">
        <f t="shared" si="11"/>
        <v>2.2488078365521886</v>
      </c>
      <c r="E34" s="180">
        <f t="shared" si="11"/>
        <v>0.18902544828935675</v>
      </c>
      <c r="F34" s="180">
        <f t="shared" si="11"/>
        <v>1.4466391372485816</v>
      </c>
      <c r="G34" s="180">
        <f t="shared" si="11"/>
        <v>1.6722274041153895</v>
      </c>
      <c r="H34" s="180">
        <f t="shared" si="11"/>
        <v>1.1348613604244235</v>
      </c>
      <c r="I34" s="180">
        <f t="shared" si="11"/>
        <v>-0.95198385068358959</v>
      </c>
      <c r="J34" s="180">
        <f t="shared" si="11"/>
        <v>1.4009474562573416</v>
      </c>
      <c r="K34" s="180">
        <f t="shared" si="11"/>
        <v>0.94412294014358622</v>
      </c>
      <c r="L34" s="180">
        <f t="shared" si="11"/>
        <v>0.78859533172281715</v>
      </c>
      <c r="M34" s="180">
        <f t="shared" si="11"/>
        <v>7.7424090936048628E-2</v>
      </c>
      <c r="N34" s="180">
        <f t="shared" si="11"/>
        <v>0.87338623281824823</v>
      </c>
      <c r="O34" s="180">
        <f t="shared" si="11"/>
        <v>-0.45633694047532458</v>
      </c>
      <c r="P34" s="180">
        <f t="shared" si="11"/>
        <v>0.58632819539023728</v>
      </c>
      <c r="Q34" s="180">
        <f t="shared" si="11"/>
        <v>0.1081894056142545</v>
      </c>
      <c r="R34" s="180">
        <f t="shared" si="11"/>
        <v>1.113783978830881</v>
      </c>
      <c r="S34" s="160">
        <v>2012</v>
      </c>
    </row>
    <row r="35" spans="1:19" ht="10.95" customHeight="1">
      <c r="A35" s="160">
        <v>2013</v>
      </c>
      <c r="B35" s="165">
        <f t="shared" ref="B35:R35" si="12">B19/B18*100-100</f>
        <v>1.0786902359363921</v>
      </c>
      <c r="C35" s="180">
        <f t="shared" si="12"/>
        <v>0.91517065434661049</v>
      </c>
      <c r="D35" s="180">
        <f t="shared" si="12"/>
        <v>1.6404865361375016</v>
      </c>
      <c r="E35" s="180">
        <f t="shared" si="12"/>
        <v>-0.33182865039152887</v>
      </c>
      <c r="F35" s="180">
        <f t="shared" si="12"/>
        <v>0.38367547609981045</v>
      </c>
      <c r="G35" s="180">
        <f t="shared" si="12"/>
        <v>1.0600207292942514</v>
      </c>
      <c r="H35" s="180">
        <f t="shared" si="12"/>
        <v>0.42385522259611719</v>
      </c>
      <c r="I35" s="180">
        <f t="shared" si="12"/>
        <v>-0.57640774410819517</v>
      </c>
      <c r="J35" s="180">
        <f t="shared" si="12"/>
        <v>0.73481881588189424</v>
      </c>
      <c r="K35" s="180">
        <f t="shared" si="12"/>
        <v>0.43423030553032049</v>
      </c>
      <c r="L35" s="180">
        <f t="shared" si="12"/>
        <v>0.31189085824203744</v>
      </c>
      <c r="M35" s="180">
        <f t="shared" si="12"/>
        <v>-0.86380463726700896</v>
      </c>
      <c r="N35" s="180">
        <f t="shared" si="12"/>
        <v>0.48351353837907141</v>
      </c>
      <c r="O35" s="180">
        <f t="shared" si="12"/>
        <v>-0.565885443706307</v>
      </c>
      <c r="P35" s="180">
        <f t="shared" si="12"/>
        <v>0.39540656948481967</v>
      </c>
      <c r="Q35" s="180">
        <f t="shared" si="12"/>
        <v>-0.60389535772658576</v>
      </c>
      <c r="R35" s="180">
        <f t="shared" si="12"/>
        <v>0.59001260914044451</v>
      </c>
      <c r="S35" s="160">
        <v>2013</v>
      </c>
    </row>
    <row r="36" spans="1:19" ht="10.95" customHeight="1">
      <c r="A36" s="160">
        <v>2014</v>
      </c>
      <c r="B36" s="165">
        <f t="shared" ref="B36:R36" si="13">B20/B19*100-100</f>
        <v>1.2546098771848904</v>
      </c>
      <c r="C36" s="180">
        <f t="shared" si="13"/>
        <v>1.1358695659848195</v>
      </c>
      <c r="D36" s="180">
        <f t="shared" si="13"/>
        <v>1.7818424135547701</v>
      </c>
      <c r="E36" s="180">
        <f t="shared" si="13"/>
        <v>0.30640596433306655</v>
      </c>
      <c r="F36" s="180">
        <f t="shared" si="13"/>
        <v>1.046273221839698</v>
      </c>
      <c r="G36" s="180">
        <f t="shared" si="13"/>
        <v>1.1514614703277175</v>
      </c>
      <c r="H36" s="180">
        <f t="shared" si="13"/>
        <v>1.1208136435291181</v>
      </c>
      <c r="I36" s="180">
        <f t="shared" si="13"/>
        <v>0.24253286525859608</v>
      </c>
      <c r="J36" s="180">
        <f t="shared" si="13"/>
        <v>1.1320489654017365</v>
      </c>
      <c r="K36" s="180">
        <f t="shared" si="13"/>
        <v>0.53171384578207892</v>
      </c>
      <c r="L36" s="180">
        <f t="shared" si="13"/>
        <v>0.80883550843211083</v>
      </c>
      <c r="M36" s="180">
        <f t="shared" si="13"/>
        <v>0.26359600443952047</v>
      </c>
      <c r="N36" s="180">
        <f t="shared" si="13"/>
        <v>0.59767696682048665</v>
      </c>
      <c r="O36" s="180">
        <f t="shared" si="13"/>
        <v>-0.62900144911688471</v>
      </c>
      <c r="P36" s="180">
        <f t="shared" si="13"/>
        <v>0.6435195563816194</v>
      </c>
      <c r="Q36" s="180">
        <f t="shared" si="13"/>
        <v>0.1192389345695517</v>
      </c>
      <c r="R36" s="180">
        <f t="shared" si="13"/>
        <v>0.87746269009720379</v>
      </c>
      <c r="S36" s="160">
        <v>2014</v>
      </c>
    </row>
    <row r="37" spans="1:19" ht="10.95" customHeight="1">
      <c r="A37" s="160"/>
      <c r="B37" s="165"/>
      <c r="C37" s="180"/>
      <c r="D37" s="180"/>
      <c r="E37" s="180"/>
      <c r="F37" s="180"/>
      <c r="G37" s="180"/>
      <c r="H37" s="180"/>
      <c r="I37" s="180"/>
      <c r="J37" s="180"/>
      <c r="K37" s="180"/>
      <c r="L37" s="180"/>
      <c r="M37" s="180"/>
      <c r="N37" s="180"/>
      <c r="O37" s="180"/>
      <c r="P37" s="180"/>
      <c r="Q37" s="180"/>
      <c r="R37" s="180"/>
      <c r="S37" s="160"/>
    </row>
    <row r="38" spans="1:19" ht="10.95" customHeight="1">
      <c r="A38" s="160"/>
      <c r="B38" s="246" t="s">
        <v>349</v>
      </c>
      <c r="C38" s="246"/>
      <c r="D38" s="246"/>
      <c r="E38" s="246"/>
      <c r="F38" s="246"/>
      <c r="G38" s="246"/>
      <c r="H38" s="246"/>
      <c r="I38" s="246"/>
      <c r="J38" s="246"/>
      <c r="K38" s="246" t="s">
        <v>349</v>
      </c>
      <c r="L38" s="246"/>
      <c r="M38" s="246"/>
      <c r="N38" s="246"/>
      <c r="O38" s="246"/>
      <c r="P38" s="246"/>
      <c r="Q38" s="246"/>
      <c r="R38" s="246"/>
      <c r="S38" s="179"/>
    </row>
    <row r="39" spans="1:19" ht="10.95" customHeight="1">
      <c r="A39" s="160">
        <v>2000</v>
      </c>
      <c r="B39" s="165">
        <f t="shared" ref="B39:R39" si="14">B6/B$16*100</f>
        <v>96.314058276652815</v>
      </c>
      <c r="C39" s="165">
        <f t="shared" si="14"/>
        <v>95.175896216377041</v>
      </c>
      <c r="D39" s="165">
        <f t="shared" si="14"/>
        <v>95.618096474110004</v>
      </c>
      <c r="E39" s="165">
        <f t="shared" si="14"/>
        <v>100.71128133228464</v>
      </c>
      <c r="F39" s="165">
        <f t="shared" si="14"/>
        <v>97.626326869146723</v>
      </c>
      <c r="G39" s="165">
        <f t="shared" si="14"/>
        <v>92.746368719035644</v>
      </c>
      <c r="H39" s="165">
        <f t="shared" si="14"/>
        <v>98.104227365561229</v>
      </c>
      <c r="I39" s="165">
        <f t="shared" si="14"/>
        <v>102.12386031400831</v>
      </c>
      <c r="J39" s="165">
        <f t="shared" si="14"/>
        <v>95.669947795442013</v>
      </c>
      <c r="K39" s="165">
        <f t="shared" si="14"/>
        <v>97.965467029620342</v>
      </c>
      <c r="L39" s="165">
        <f t="shared" si="14"/>
        <v>94.670112360728524</v>
      </c>
      <c r="M39" s="165">
        <f t="shared" si="14"/>
        <v>99.984326049138829</v>
      </c>
      <c r="N39" s="165">
        <f t="shared" si="14"/>
        <v>101.31343945471886</v>
      </c>
      <c r="O39" s="165">
        <f t="shared" si="14"/>
        <v>104.16759833019968</v>
      </c>
      <c r="P39" s="165">
        <f t="shared" si="14"/>
        <v>98.168791273476444</v>
      </c>
      <c r="Q39" s="165">
        <f t="shared" si="14"/>
        <v>103.25206828941704</v>
      </c>
      <c r="R39" s="165">
        <f t="shared" si="14"/>
        <v>97.311067771818628</v>
      </c>
      <c r="S39" s="160">
        <v>2000</v>
      </c>
    </row>
    <row r="40" spans="1:19" ht="10.95" customHeight="1">
      <c r="A40" s="160">
        <v>2001</v>
      </c>
      <c r="B40" s="165">
        <f t="shared" ref="B40:R40" si="15">B7/B$16*100</f>
        <v>97.150352167064753</v>
      </c>
      <c r="C40" s="165">
        <f t="shared" si="15"/>
        <v>95.717594403150599</v>
      </c>
      <c r="D40" s="165">
        <f t="shared" si="15"/>
        <v>94.47102176919725</v>
      </c>
      <c r="E40" s="165">
        <f t="shared" si="15"/>
        <v>98.32503227845703</v>
      </c>
      <c r="F40" s="165">
        <f t="shared" si="15"/>
        <v>97.979166821638543</v>
      </c>
      <c r="G40" s="165">
        <f t="shared" si="15"/>
        <v>93.350292721875761</v>
      </c>
      <c r="H40" s="165">
        <f t="shared" si="15"/>
        <v>98.43136798220587</v>
      </c>
      <c r="I40" s="165">
        <f t="shared" si="15"/>
        <v>99.769730792909613</v>
      </c>
      <c r="J40" s="165">
        <f t="shared" si="15"/>
        <v>95.230041880262789</v>
      </c>
      <c r="K40" s="165">
        <f t="shared" si="15"/>
        <v>97.536696688901571</v>
      </c>
      <c r="L40" s="165">
        <f t="shared" si="15"/>
        <v>94.771386411349837</v>
      </c>
      <c r="M40" s="165">
        <f t="shared" si="15"/>
        <v>99.453927292218552</v>
      </c>
      <c r="N40" s="165">
        <f t="shared" si="15"/>
        <v>99.052470754520229</v>
      </c>
      <c r="O40" s="165">
        <f t="shared" si="15"/>
        <v>101.41305002984564</v>
      </c>
      <c r="P40" s="165">
        <f t="shared" si="15"/>
        <v>98.29242008964431</v>
      </c>
      <c r="Q40" s="165">
        <f t="shared" si="15"/>
        <v>101.152981684281</v>
      </c>
      <c r="R40" s="165">
        <f t="shared" si="15"/>
        <v>97.047781569965878</v>
      </c>
      <c r="S40" s="160">
        <v>2001</v>
      </c>
    </row>
    <row r="41" spans="1:19" ht="10.95" customHeight="1">
      <c r="A41" s="160">
        <v>2002</v>
      </c>
      <c r="B41" s="165">
        <f t="shared" ref="B41:R41" si="16">B8/B$16*100</f>
        <v>97.221034263303778</v>
      </c>
      <c r="C41" s="165">
        <f t="shared" si="16"/>
        <v>95.483344544308537</v>
      </c>
      <c r="D41" s="165">
        <f t="shared" si="16"/>
        <v>92.873382467175688</v>
      </c>
      <c r="E41" s="165">
        <f t="shared" si="16"/>
        <v>96.417622697416149</v>
      </c>
      <c r="F41" s="165">
        <f t="shared" si="16"/>
        <v>97.834113151780699</v>
      </c>
      <c r="G41" s="165">
        <f t="shared" si="16"/>
        <v>92.647866326771521</v>
      </c>
      <c r="H41" s="165">
        <f t="shared" si="16"/>
        <v>98.130822884232074</v>
      </c>
      <c r="I41" s="165">
        <f t="shared" si="16"/>
        <v>98.531367516583899</v>
      </c>
      <c r="J41" s="165">
        <f t="shared" si="16"/>
        <v>95.311405885490188</v>
      </c>
      <c r="K41" s="165">
        <f t="shared" si="16"/>
        <v>97.153033703004155</v>
      </c>
      <c r="L41" s="165">
        <f t="shared" si="16"/>
        <v>95.269579256642174</v>
      </c>
      <c r="M41" s="165">
        <f t="shared" si="16"/>
        <v>99.110454912235554</v>
      </c>
      <c r="N41" s="165">
        <f t="shared" si="16"/>
        <v>98.003339158467256</v>
      </c>
      <c r="O41" s="165">
        <f t="shared" si="16"/>
        <v>99.702126914933118</v>
      </c>
      <c r="P41" s="165">
        <f t="shared" si="16"/>
        <v>97.552563324319848</v>
      </c>
      <c r="Q41" s="165">
        <f t="shared" si="16"/>
        <v>99.119028262636888</v>
      </c>
      <c r="R41" s="165">
        <f t="shared" si="16"/>
        <v>96.611409068746951</v>
      </c>
      <c r="S41" s="160">
        <v>2002</v>
      </c>
    </row>
    <row r="42" spans="1:19" ht="10.95" customHeight="1">
      <c r="A42" s="160">
        <v>2003</v>
      </c>
      <c r="B42" s="165">
        <f t="shared" ref="B42:R42" si="17">B9/B$16*100</f>
        <v>96.30498659036644</v>
      </c>
      <c r="C42" s="165">
        <f t="shared" si="17"/>
        <v>94.303373416382101</v>
      </c>
      <c r="D42" s="165">
        <f t="shared" si="17"/>
        <v>91.51641926071882</v>
      </c>
      <c r="E42" s="165">
        <f t="shared" si="17"/>
        <v>94.942841483894043</v>
      </c>
      <c r="F42" s="165">
        <f t="shared" si="17"/>
        <v>97.071899508801181</v>
      </c>
      <c r="G42" s="165">
        <f t="shared" si="17"/>
        <v>91.55585147536955</v>
      </c>
      <c r="H42" s="165">
        <f t="shared" si="17"/>
        <v>96.800354522984989</v>
      </c>
      <c r="I42" s="165">
        <f t="shared" si="17"/>
        <v>96.750379117994299</v>
      </c>
      <c r="J42" s="165">
        <f t="shared" si="17"/>
        <v>94.814850081069793</v>
      </c>
      <c r="K42" s="165">
        <f t="shared" si="17"/>
        <v>96.170269448704332</v>
      </c>
      <c r="L42" s="165">
        <f t="shared" si="17"/>
        <v>94.463475555578853</v>
      </c>
      <c r="M42" s="165">
        <f t="shared" si="17"/>
        <v>98.582378222109568</v>
      </c>
      <c r="N42" s="165">
        <f t="shared" si="17"/>
        <v>97.527878632018258</v>
      </c>
      <c r="O42" s="165">
        <f t="shared" si="17"/>
        <v>98.509662404022464</v>
      </c>
      <c r="P42" s="165">
        <f t="shared" si="17"/>
        <v>96.061123067772797</v>
      </c>
      <c r="Q42" s="165">
        <f t="shared" si="17"/>
        <v>96.853235139400311</v>
      </c>
      <c r="R42" s="165">
        <f t="shared" si="17"/>
        <v>95.563139931740608</v>
      </c>
      <c r="S42" s="160">
        <v>2003</v>
      </c>
    </row>
    <row r="43" spans="1:19" ht="10.95" customHeight="1">
      <c r="A43" s="160">
        <v>2004</v>
      </c>
      <c r="B43" s="165">
        <f t="shared" ref="B43:R43" si="18">B10/B$16*100</f>
        <v>96.568520828276476</v>
      </c>
      <c r="C43" s="165">
        <f t="shared" si="18"/>
        <v>94.321141754443332</v>
      </c>
      <c r="D43" s="165">
        <f t="shared" si="18"/>
        <v>92.048452568159007</v>
      </c>
      <c r="E43" s="165">
        <f t="shared" si="18"/>
        <v>95.24191975718837</v>
      </c>
      <c r="F43" s="165">
        <f t="shared" si="18"/>
        <v>97.495158678796628</v>
      </c>
      <c r="G43" s="165">
        <f t="shared" si="18"/>
        <v>91.829518355133857</v>
      </c>
      <c r="H43" s="165">
        <f t="shared" si="18"/>
        <v>97.019476417643432</v>
      </c>
      <c r="I43" s="165">
        <f t="shared" si="18"/>
        <v>96.533835448132123</v>
      </c>
      <c r="J43" s="165">
        <f t="shared" si="18"/>
        <v>95.369526853063888</v>
      </c>
      <c r="K43" s="165">
        <f t="shared" si="18"/>
        <v>96.726016651695403</v>
      </c>
      <c r="L43" s="165">
        <f t="shared" si="18"/>
        <v>95.403615357800902</v>
      </c>
      <c r="M43" s="165">
        <f t="shared" si="18"/>
        <v>99.305508522952678</v>
      </c>
      <c r="N43" s="165">
        <f t="shared" si="18"/>
        <v>97.622393623807042</v>
      </c>
      <c r="O43" s="165">
        <f t="shared" si="18"/>
        <v>98.350615286800064</v>
      </c>
      <c r="P43" s="165">
        <f t="shared" si="18"/>
        <v>96.091244657824873</v>
      </c>
      <c r="Q43" s="165">
        <f t="shared" si="18"/>
        <v>97.478647601740704</v>
      </c>
      <c r="R43" s="165">
        <f t="shared" si="18"/>
        <v>95.897123354461229</v>
      </c>
      <c r="S43" s="160">
        <v>2004</v>
      </c>
    </row>
    <row r="44" spans="1:19" ht="10.95" customHeight="1">
      <c r="A44" s="160">
        <v>2005</v>
      </c>
      <c r="B44" s="165">
        <f t="shared" ref="B44:R44" si="19">B11/B$16*100</f>
        <v>96.772528692272658</v>
      </c>
      <c r="C44" s="165">
        <f t="shared" si="19"/>
        <v>94.727703170762879</v>
      </c>
      <c r="D44" s="165">
        <f t="shared" si="19"/>
        <v>92.165859873818235</v>
      </c>
      <c r="E44" s="165">
        <f t="shared" si="19"/>
        <v>94.588956839751901</v>
      </c>
      <c r="F44" s="165">
        <f t="shared" si="19"/>
        <v>97.36200684851687</v>
      </c>
      <c r="G44" s="165">
        <f t="shared" si="19"/>
        <v>92.674746692344499</v>
      </c>
      <c r="H44" s="165">
        <f t="shared" si="19"/>
        <v>96.831261977819025</v>
      </c>
      <c r="I44" s="165">
        <f t="shared" si="19"/>
        <v>96.38685226791182</v>
      </c>
      <c r="J44" s="165">
        <f t="shared" si="19"/>
        <v>95.092215213945622</v>
      </c>
      <c r="K44" s="165">
        <f t="shared" si="19"/>
        <v>96.655349980474739</v>
      </c>
      <c r="L44" s="165">
        <f t="shared" si="19"/>
        <v>95.692445595338882</v>
      </c>
      <c r="M44" s="165">
        <f t="shared" si="19"/>
        <v>99.695615744386885</v>
      </c>
      <c r="N44" s="165">
        <f t="shared" si="19"/>
        <v>96.817573409849814</v>
      </c>
      <c r="O44" s="165">
        <f t="shared" si="19"/>
        <v>97.122569330349421</v>
      </c>
      <c r="P44" s="165">
        <f t="shared" si="19"/>
        <v>95.947381491087697</v>
      </c>
      <c r="Q44" s="165">
        <f t="shared" si="19"/>
        <v>96.751853091674249</v>
      </c>
      <c r="R44" s="165">
        <f t="shared" si="19"/>
        <v>95.870307167235495</v>
      </c>
      <c r="S44" s="160">
        <v>2005</v>
      </c>
    </row>
    <row r="45" spans="1:19" ht="10.95" customHeight="1">
      <c r="A45" s="160">
        <v>2006</v>
      </c>
      <c r="B45" s="165">
        <f t="shared" ref="B45:R45" si="20">B12/B$16*100</f>
        <v>97.450978743883184</v>
      </c>
      <c r="C45" s="165">
        <f t="shared" si="20"/>
        <v>95.644735362446056</v>
      </c>
      <c r="D45" s="165">
        <f t="shared" si="20"/>
        <v>93.692924537238781</v>
      </c>
      <c r="E45" s="165">
        <f t="shared" si="20"/>
        <v>95.173897010233915</v>
      </c>
      <c r="F45" s="165">
        <f t="shared" si="20"/>
        <v>98.655835992650623</v>
      </c>
      <c r="G45" s="165">
        <f t="shared" si="20"/>
        <v>93.700798541386476</v>
      </c>
      <c r="H45" s="165">
        <f t="shared" si="20"/>
        <v>97.298524782774422</v>
      </c>
      <c r="I45" s="165">
        <f t="shared" si="20"/>
        <v>97.379754965846061</v>
      </c>
      <c r="J45" s="165">
        <f t="shared" si="20"/>
        <v>95.765567887055411</v>
      </c>
      <c r="K45" s="165">
        <f t="shared" si="20"/>
        <v>97.168949927648356</v>
      </c>
      <c r="L45" s="165">
        <f t="shared" si="20"/>
        <v>96.48119851443758</v>
      </c>
      <c r="M45" s="165">
        <f t="shared" si="20"/>
        <v>99.539069741341123</v>
      </c>
      <c r="N45" s="165">
        <f t="shared" si="20"/>
        <v>97.956815710446975</v>
      </c>
      <c r="O45" s="165">
        <f t="shared" si="20"/>
        <v>98.227830134567867</v>
      </c>
      <c r="P45" s="165">
        <f t="shared" si="20"/>
        <v>96.702720600408369</v>
      </c>
      <c r="Q45" s="165">
        <f t="shared" si="20"/>
        <v>97.577064702788007</v>
      </c>
      <c r="R45" s="165">
        <f t="shared" si="20"/>
        <v>96.623598244758654</v>
      </c>
      <c r="S45" s="160">
        <v>2006</v>
      </c>
    </row>
    <row r="46" spans="1:19" ht="10.95" customHeight="1">
      <c r="A46" s="160">
        <v>2007</v>
      </c>
      <c r="B46" s="165">
        <f t="shared" ref="B46:R46" si="21">B13/B$16*100</f>
        <v>99.158101979063687</v>
      </c>
      <c r="C46" s="165">
        <f t="shared" si="21"/>
        <v>97.48524888512533</v>
      </c>
      <c r="D46" s="165">
        <f t="shared" si="21"/>
        <v>95.681329455675339</v>
      </c>
      <c r="E46" s="165">
        <f t="shared" si="21"/>
        <v>97.085465590748896</v>
      </c>
      <c r="F46" s="165">
        <f t="shared" si="21"/>
        <v>100.27374231029584</v>
      </c>
      <c r="G46" s="165">
        <f t="shared" si="21"/>
        <v>95.933548906791472</v>
      </c>
      <c r="H46" s="165">
        <f t="shared" si="21"/>
        <v>98.58653473610795</v>
      </c>
      <c r="I46" s="165">
        <f t="shared" si="21"/>
        <v>99.248293635881481</v>
      </c>
      <c r="J46" s="165">
        <f t="shared" si="21"/>
        <v>97.468488164773618</v>
      </c>
      <c r="K46" s="165">
        <f t="shared" si="21"/>
        <v>98.772185088159731</v>
      </c>
      <c r="L46" s="165">
        <f t="shared" si="21"/>
        <v>98.5071513003913</v>
      </c>
      <c r="M46" s="165">
        <f t="shared" si="21"/>
        <v>99.817137239952729</v>
      </c>
      <c r="N46" s="165">
        <f t="shared" si="21"/>
        <v>99.424303970743395</v>
      </c>
      <c r="O46" s="165">
        <f t="shared" si="21"/>
        <v>99.655559941125361</v>
      </c>
      <c r="P46" s="165">
        <f t="shared" si="21"/>
        <v>98.299241518434712</v>
      </c>
      <c r="Q46" s="165">
        <f t="shared" si="21"/>
        <v>99.273874994022293</v>
      </c>
      <c r="R46" s="165">
        <f t="shared" si="21"/>
        <v>98.305704534373476</v>
      </c>
      <c r="S46" s="160">
        <v>2007</v>
      </c>
    </row>
    <row r="47" spans="1:19" ht="10.95" customHeight="1">
      <c r="A47" s="160">
        <v>2008</v>
      </c>
      <c r="B47" s="165">
        <f t="shared" ref="B47:R47" si="22">B14/B$16*100</f>
        <v>100.66911567170584</v>
      </c>
      <c r="C47" s="165">
        <f t="shared" si="22"/>
        <v>98.993919509428579</v>
      </c>
      <c r="D47" s="165">
        <f t="shared" si="22"/>
        <v>97.439241867338623</v>
      </c>
      <c r="E47" s="165">
        <f t="shared" si="22"/>
        <v>98.424108888151579</v>
      </c>
      <c r="F47" s="165">
        <f t="shared" si="22"/>
        <v>100.86709860426136</v>
      </c>
      <c r="G47" s="165">
        <f t="shared" si="22"/>
        <v>98.006608679351743</v>
      </c>
      <c r="H47" s="165">
        <f t="shared" si="22"/>
        <v>99.607015803403414</v>
      </c>
      <c r="I47" s="165">
        <f t="shared" si="22"/>
        <v>99.974947563117496</v>
      </c>
      <c r="J47" s="165">
        <f t="shared" si="22"/>
        <v>98.754558336814895</v>
      </c>
      <c r="K47" s="165">
        <f t="shared" si="22"/>
        <v>100.0934594335509</v>
      </c>
      <c r="L47" s="165">
        <f t="shared" si="22"/>
        <v>100.00550402449029</v>
      </c>
      <c r="M47" s="165">
        <f t="shared" si="22"/>
        <v>100.2314326571604</v>
      </c>
      <c r="N47" s="165">
        <f t="shared" si="22"/>
        <v>99.948717896795912</v>
      </c>
      <c r="O47" s="165">
        <f t="shared" si="22"/>
        <v>100.28299887422641</v>
      </c>
      <c r="P47" s="165">
        <f t="shared" si="22"/>
        <v>99.5906376273078</v>
      </c>
      <c r="Q47" s="165">
        <f t="shared" si="22"/>
        <v>99.85519582994597</v>
      </c>
      <c r="R47" s="165">
        <f t="shared" si="22"/>
        <v>99.600195026816181</v>
      </c>
      <c r="S47" s="160">
        <v>2008</v>
      </c>
    </row>
    <row r="48" spans="1:19" ht="10.95" customHeight="1">
      <c r="A48" s="160">
        <v>2009</v>
      </c>
      <c r="B48" s="165">
        <f t="shared" ref="B48:R48" si="23">B15/B$16*100</f>
        <v>100.01852865654629</v>
      </c>
      <c r="C48" s="165">
        <f t="shared" si="23"/>
        <v>99.291642476245173</v>
      </c>
      <c r="D48" s="165">
        <f t="shared" si="23"/>
        <v>98.966010496201278</v>
      </c>
      <c r="E48" s="165">
        <f t="shared" si="23"/>
        <v>99.6086843605908</v>
      </c>
      <c r="F48" s="165">
        <f t="shared" si="23"/>
        <v>100.22018403219448</v>
      </c>
      <c r="G48" s="165">
        <f t="shared" si="23"/>
        <v>99.283514466323069</v>
      </c>
      <c r="H48" s="165">
        <f t="shared" si="23"/>
        <v>99.897331855734578</v>
      </c>
      <c r="I48" s="165">
        <f t="shared" si="23"/>
        <v>100.63803759464625</v>
      </c>
      <c r="J48" s="165">
        <f t="shared" si="23"/>
        <v>99.547897508100306</v>
      </c>
      <c r="K48" s="165">
        <f t="shared" si="23"/>
        <v>99.859440837298166</v>
      </c>
      <c r="L48" s="165">
        <f t="shared" si="23"/>
        <v>99.904963843801028</v>
      </c>
      <c r="M48" s="165">
        <f t="shared" si="23"/>
        <v>99.601185028087343</v>
      </c>
      <c r="N48" s="165">
        <f t="shared" si="23"/>
        <v>99.46358818800536</v>
      </c>
      <c r="O48" s="165">
        <f t="shared" si="23"/>
        <v>99.893741748701657</v>
      </c>
      <c r="P48" s="165">
        <f t="shared" si="23"/>
        <v>99.916609949168873</v>
      </c>
      <c r="Q48" s="165">
        <f t="shared" si="23"/>
        <v>99.256659174597104</v>
      </c>
      <c r="R48" s="165">
        <f t="shared" si="23"/>
        <v>99.68795709410044</v>
      </c>
      <c r="S48" s="160">
        <v>2009</v>
      </c>
    </row>
    <row r="49" spans="1:19" ht="10.95" customHeight="1">
      <c r="A49" s="160">
        <v>2010</v>
      </c>
      <c r="B49" s="166">
        <f t="shared" ref="B49:R49" si="24">B16/B$16*100</f>
        <v>100</v>
      </c>
      <c r="C49" s="166">
        <f t="shared" si="24"/>
        <v>100</v>
      </c>
      <c r="D49" s="166">
        <f t="shared" si="24"/>
        <v>100</v>
      </c>
      <c r="E49" s="166">
        <f t="shared" si="24"/>
        <v>100</v>
      </c>
      <c r="F49" s="166">
        <f t="shared" si="24"/>
        <v>100</v>
      </c>
      <c r="G49" s="166">
        <f t="shared" si="24"/>
        <v>100</v>
      </c>
      <c r="H49" s="166">
        <f t="shared" si="24"/>
        <v>100</v>
      </c>
      <c r="I49" s="166">
        <f t="shared" si="24"/>
        <v>100</v>
      </c>
      <c r="J49" s="166">
        <f t="shared" si="24"/>
        <v>100</v>
      </c>
      <c r="K49" s="166">
        <f t="shared" si="24"/>
        <v>100</v>
      </c>
      <c r="L49" s="166">
        <f t="shared" si="24"/>
        <v>100</v>
      </c>
      <c r="M49" s="166">
        <f t="shared" si="24"/>
        <v>100</v>
      </c>
      <c r="N49" s="166">
        <f t="shared" si="24"/>
        <v>100</v>
      </c>
      <c r="O49" s="166">
        <f t="shared" si="24"/>
        <v>100</v>
      </c>
      <c r="P49" s="166">
        <f t="shared" si="24"/>
        <v>100</v>
      </c>
      <c r="Q49" s="166">
        <f t="shared" si="24"/>
        <v>100</v>
      </c>
      <c r="R49" s="166">
        <f t="shared" si="24"/>
        <v>100</v>
      </c>
      <c r="S49" s="160">
        <v>2010</v>
      </c>
    </row>
    <row r="50" spans="1:19" ht="10.95" customHeight="1">
      <c r="A50" s="160">
        <v>2011</v>
      </c>
      <c r="B50" s="165">
        <f t="shared" ref="B50:R50" si="25">B17/B$16*100</f>
        <v>101.55348249427243</v>
      </c>
      <c r="C50" s="165">
        <f t="shared" si="25"/>
        <v>101.93257240376394</v>
      </c>
      <c r="D50" s="165">
        <f t="shared" si="25"/>
        <v>101.0526396809458</v>
      </c>
      <c r="E50" s="165">
        <f t="shared" si="25"/>
        <v>100.13502884959303</v>
      </c>
      <c r="F50" s="165">
        <f t="shared" si="25"/>
        <v>101.41780663973876</v>
      </c>
      <c r="G50" s="165">
        <f t="shared" si="25"/>
        <v>101.52899763647314</v>
      </c>
      <c r="H50" s="165">
        <f t="shared" si="25"/>
        <v>101.39744500471637</v>
      </c>
      <c r="I50" s="165">
        <f t="shared" si="25"/>
        <v>98.75510709916766</v>
      </c>
      <c r="J50" s="165">
        <f t="shared" si="25"/>
        <v>101.76986771528698</v>
      </c>
      <c r="K50" s="165">
        <f t="shared" si="25"/>
        <v>101.49174189302886</v>
      </c>
      <c r="L50" s="165">
        <f t="shared" si="25"/>
        <v>101.20317975357696</v>
      </c>
      <c r="M50" s="165">
        <f t="shared" si="25"/>
        <v>101.22140713377621</v>
      </c>
      <c r="N50" s="165">
        <f t="shared" si="25"/>
        <v>100.36854265678757</v>
      </c>
      <c r="O50" s="165">
        <f t="shared" si="25"/>
        <v>99.701738046675857</v>
      </c>
      <c r="P50" s="165">
        <f t="shared" si="25"/>
        <v>101.23015654029395</v>
      </c>
      <c r="Q50" s="165">
        <f t="shared" si="25"/>
        <v>100.60341447085266</v>
      </c>
      <c r="R50" s="165">
        <f t="shared" si="25"/>
        <v>101.34080936128717</v>
      </c>
      <c r="S50" s="160">
        <v>2011</v>
      </c>
    </row>
    <row r="51" spans="1:19" ht="10.95" customHeight="1">
      <c r="A51" s="160">
        <v>2012</v>
      </c>
      <c r="B51" s="165">
        <f t="shared" ref="B51:R51" si="26">B18/B$16*100</f>
        <v>103.00514494207957</v>
      </c>
      <c r="C51" s="165">
        <f t="shared" si="26"/>
        <v>103.56238944596137</v>
      </c>
      <c r="D51" s="165">
        <f t="shared" si="26"/>
        <v>103.32511936113376</v>
      </c>
      <c r="E51" s="165">
        <f t="shared" si="26"/>
        <v>100.32430953677066</v>
      </c>
      <c r="F51" s="165">
        <f t="shared" si="26"/>
        <v>102.88495632272831</v>
      </c>
      <c r="G51" s="165">
        <f t="shared" si="26"/>
        <v>103.22679335807391</v>
      </c>
      <c r="H51" s="165">
        <f t="shared" si="26"/>
        <v>102.54816542853249</v>
      </c>
      <c r="I51" s="165">
        <f t="shared" si="26"/>
        <v>97.814974427858303</v>
      </c>
      <c r="J51" s="165">
        <f t="shared" si="26"/>
        <v>103.19561008828076</v>
      </c>
      <c r="K51" s="165">
        <f t="shared" si="26"/>
        <v>102.44994871059228</v>
      </c>
      <c r="L51" s="165">
        <f t="shared" si="26"/>
        <v>102.00126330466873</v>
      </c>
      <c r="M51" s="165">
        <f t="shared" si="26"/>
        <v>101.29977688808221</v>
      </c>
      <c r="N51" s="165">
        <f t="shared" si="26"/>
        <v>101.24514769043228</v>
      </c>
      <c r="O51" s="165">
        <f t="shared" si="26"/>
        <v>99.246762185672935</v>
      </c>
      <c r="P51" s="165">
        <f t="shared" si="26"/>
        <v>101.82369749032738</v>
      </c>
      <c r="Q51" s="165">
        <f t="shared" si="26"/>
        <v>100.71225670699633</v>
      </c>
      <c r="R51" s="165">
        <f t="shared" si="26"/>
        <v>102.46952705997074</v>
      </c>
      <c r="S51" s="160">
        <v>2012</v>
      </c>
    </row>
    <row r="52" spans="1:19" ht="10.95" customHeight="1">
      <c r="A52" s="160">
        <v>2013</v>
      </c>
      <c r="B52" s="165">
        <f t="shared" ref="B52:R52" si="27">B19/B$16*100</f>
        <v>104.11625138308192</v>
      </c>
      <c r="C52" s="165">
        <f t="shared" si="27"/>
        <v>104.51016204311094</v>
      </c>
      <c r="D52" s="165">
        <f t="shared" si="27"/>
        <v>105.02015403270116</v>
      </c>
      <c r="E52" s="165">
        <f t="shared" si="27"/>
        <v>99.991404734420158</v>
      </c>
      <c r="F52" s="165">
        <f t="shared" si="27"/>
        <v>103.27970066873462</v>
      </c>
      <c r="G52" s="165">
        <f t="shared" si="27"/>
        <v>104.32101876585523</v>
      </c>
      <c r="H52" s="165">
        <f t="shared" si="27"/>
        <v>102.98282118337785</v>
      </c>
      <c r="I52" s="165">
        <f t="shared" si="27"/>
        <v>97.251161340358678</v>
      </c>
      <c r="J52" s="165">
        <f t="shared" si="27"/>
        <v>103.95391084837355</v>
      </c>
      <c r="K52" s="165">
        <f t="shared" si="27"/>
        <v>102.89481743589393</v>
      </c>
      <c r="L52" s="165">
        <f t="shared" si="27"/>
        <v>102.31939592020738</v>
      </c>
      <c r="M52" s="165">
        <f t="shared" si="27"/>
        <v>100.42474471778182</v>
      </c>
      <c r="N52" s="165">
        <f t="shared" si="27"/>
        <v>101.7346816864674</v>
      </c>
      <c r="O52" s="165">
        <f t="shared" si="27"/>
        <v>98.685139205114396</v>
      </c>
      <c r="P52" s="165">
        <f t="shared" si="27"/>
        <v>102.22631507949646</v>
      </c>
      <c r="Q52" s="165">
        <f t="shared" si="27"/>
        <v>100.1040600640811</v>
      </c>
      <c r="R52" s="165">
        <f t="shared" si="27"/>
        <v>103.07411019015113</v>
      </c>
      <c r="S52" s="160">
        <v>2013</v>
      </c>
    </row>
    <row r="53" spans="1:19" ht="10.95" customHeight="1">
      <c r="A53" s="160">
        <v>2014</v>
      </c>
      <c r="B53" s="165">
        <f t="shared" ref="B53:R53" si="28">B20/B$16*100</f>
        <v>105.4225041566887</v>
      </c>
      <c r="C53" s="165">
        <f t="shared" si="28"/>
        <v>105.69726116712006</v>
      </c>
      <c r="D53" s="165">
        <f t="shared" si="28"/>
        <v>106.89144768003638</v>
      </c>
      <c r="E53" s="165">
        <f t="shared" si="28"/>
        <v>100.29778436234682</v>
      </c>
      <c r="F53" s="165">
        <f t="shared" si="28"/>
        <v>104.36028852042779</v>
      </c>
      <c r="G53" s="165">
        <f t="shared" si="28"/>
        <v>105.52223510239742</v>
      </c>
      <c r="H53" s="165">
        <f t="shared" si="28"/>
        <v>104.13706669369233</v>
      </c>
      <c r="I53" s="165">
        <f t="shared" si="28"/>
        <v>97.487027368454719</v>
      </c>
      <c r="J53" s="165">
        <f t="shared" si="28"/>
        <v>105.13072002062719</v>
      </c>
      <c r="K53" s="165">
        <f t="shared" si="28"/>
        <v>103.44192342679277</v>
      </c>
      <c r="L53" s="165">
        <f t="shared" si="28"/>
        <v>103.14699152642326</v>
      </c>
      <c r="M53" s="165">
        <f t="shared" si="28"/>
        <v>100.68946033232649</v>
      </c>
      <c r="N53" s="165">
        <f t="shared" si="28"/>
        <v>102.34272644617558</v>
      </c>
      <c r="O53" s="165">
        <f t="shared" si="28"/>
        <v>98.064408249451219</v>
      </c>
      <c r="P53" s="165">
        <f t="shared" si="28"/>
        <v>102.88416140880135</v>
      </c>
      <c r="Q53" s="165">
        <f t="shared" si="28"/>
        <v>100.22342307876238</v>
      </c>
      <c r="R53" s="165">
        <f t="shared" si="28"/>
        <v>103.9785470502194</v>
      </c>
      <c r="S53" s="160">
        <v>2014</v>
      </c>
    </row>
    <row r="54" spans="1:19" ht="10.95" customHeight="1">
      <c r="A54" s="160"/>
      <c r="B54" s="165"/>
      <c r="C54" s="165"/>
      <c r="D54" s="165"/>
      <c r="E54" s="165"/>
      <c r="F54" s="165"/>
      <c r="G54" s="165"/>
      <c r="H54" s="165"/>
      <c r="I54" s="165"/>
      <c r="J54" s="165"/>
      <c r="K54" s="165"/>
      <c r="L54" s="165"/>
      <c r="M54" s="165"/>
      <c r="N54" s="165"/>
      <c r="O54" s="165"/>
      <c r="P54" s="165"/>
      <c r="Q54" s="165"/>
      <c r="R54" s="165"/>
      <c r="S54" s="160"/>
    </row>
    <row r="55" spans="1:19" ht="10.95" customHeight="1">
      <c r="A55" s="160"/>
      <c r="B55" s="246" t="s">
        <v>7</v>
      </c>
      <c r="C55" s="246"/>
      <c r="D55" s="246"/>
      <c r="E55" s="246"/>
      <c r="F55" s="246"/>
      <c r="G55" s="246"/>
      <c r="H55" s="246"/>
      <c r="I55" s="246"/>
      <c r="J55" s="246"/>
      <c r="K55" s="246" t="s">
        <v>7</v>
      </c>
      <c r="L55" s="246"/>
      <c r="M55" s="246"/>
      <c r="N55" s="246"/>
      <c r="O55" s="246"/>
      <c r="P55" s="246"/>
      <c r="Q55" s="246"/>
      <c r="R55" s="246"/>
      <c r="S55" s="181"/>
    </row>
    <row r="56" spans="1:19" ht="10.95" customHeight="1">
      <c r="A56" s="160">
        <v>2000</v>
      </c>
      <c r="B56" s="167">
        <f t="shared" ref="B56:Q56" si="29">B6/$R6*100</f>
        <v>13.777598516922614</v>
      </c>
      <c r="C56" s="167">
        <f t="shared" si="29"/>
        <v>16.156554851316482</v>
      </c>
      <c r="D56" s="167">
        <f t="shared" si="29"/>
        <v>4.0458501390385049</v>
      </c>
      <c r="E56" s="167">
        <f t="shared" si="29"/>
        <v>2.7298820051607082</v>
      </c>
      <c r="F56" s="167">
        <f t="shared" si="29"/>
        <v>0.98636170052859673</v>
      </c>
      <c r="G56" s="167">
        <f t="shared" si="29"/>
        <v>2.6277099982463614</v>
      </c>
      <c r="H56" s="167">
        <f t="shared" si="29"/>
        <v>7.8086880276573902</v>
      </c>
      <c r="I56" s="167">
        <f t="shared" si="29"/>
        <v>1.9198937795926549</v>
      </c>
      <c r="J56" s="167">
        <f t="shared" si="29"/>
        <v>8.9607535636445625</v>
      </c>
      <c r="K56" s="167">
        <f t="shared" si="29"/>
        <v>21.556697647618812</v>
      </c>
      <c r="L56" s="167">
        <f t="shared" si="29"/>
        <v>4.5244306936894052</v>
      </c>
      <c r="M56" s="167">
        <f t="shared" si="29"/>
        <v>1.2944359546058071</v>
      </c>
      <c r="N56" s="167">
        <f t="shared" si="29"/>
        <v>5.0136357942731165</v>
      </c>
      <c r="O56" s="167">
        <f t="shared" si="29"/>
        <v>2.6843074379337124</v>
      </c>
      <c r="P56" s="167">
        <f t="shared" si="29"/>
        <v>3.2087080692436807</v>
      </c>
      <c r="Q56" s="167">
        <f t="shared" si="29"/>
        <v>2.7044918205275947</v>
      </c>
      <c r="R56" s="166">
        <v>100</v>
      </c>
      <c r="S56" s="160">
        <v>2000</v>
      </c>
    </row>
    <row r="57" spans="1:19" ht="10.95" customHeight="1">
      <c r="A57" s="160">
        <v>2001</v>
      </c>
      <c r="B57" s="167">
        <f t="shared" ref="B57:Q57" si="30">B7/$R7*100</f>
        <v>13.934931799341857</v>
      </c>
      <c r="C57" s="167">
        <f t="shared" si="30"/>
        <v>16.292592127408373</v>
      </c>
      <c r="D57" s="167">
        <f t="shared" si="30"/>
        <v>4.0081589590293651</v>
      </c>
      <c r="E57" s="167">
        <f t="shared" si="30"/>
        <v>2.6724308573438167</v>
      </c>
      <c r="F57" s="167">
        <f t="shared" si="30"/>
        <v>0.9926122233665754</v>
      </c>
      <c r="G57" s="167">
        <f t="shared" si="30"/>
        <v>2.6519957798487774</v>
      </c>
      <c r="H57" s="167">
        <f t="shared" si="30"/>
        <v>7.8559823155567834</v>
      </c>
      <c r="I57" s="167">
        <f t="shared" si="30"/>
        <v>1.8807254640910349</v>
      </c>
      <c r="J57" s="167">
        <f t="shared" si="30"/>
        <v>8.9437489010022855</v>
      </c>
      <c r="K57" s="167">
        <f t="shared" si="30"/>
        <v>21.520575749202443</v>
      </c>
      <c r="L57" s="167">
        <f t="shared" si="30"/>
        <v>4.5415584415584416</v>
      </c>
      <c r="M57" s="167">
        <f t="shared" si="30"/>
        <v>1.291062322590369</v>
      </c>
      <c r="N57" s="167">
        <f t="shared" si="30"/>
        <v>4.9150468487025547</v>
      </c>
      <c r="O57" s="167">
        <f t="shared" si="30"/>
        <v>2.6204149815368387</v>
      </c>
      <c r="P57" s="167">
        <f t="shared" si="30"/>
        <v>3.2214649953528096</v>
      </c>
      <c r="Q57" s="167">
        <f t="shared" si="30"/>
        <v>2.6566982340676732</v>
      </c>
      <c r="R57" s="166">
        <v>100</v>
      </c>
      <c r="S57" s="160">
        <v>2001</v>
      </c>
    </row>
    <row r="58" spans="1:19" ht="10.95" customHeight="1">
      <c r="A58" s="160">
        <v>2002</v>
      </c>
      <c r="B58" s="167">
        <f t="shared" ref="B58:Q58" si="31">B8/$R8*100</f>
        <v>14.008057027504417</v>
      </c>
      <c r="C58" s="167">
        <f t="shared" si="31"/>
        <v>16.32612919505425</v>
      </c>
      <c r="D58" s="167">
        <f t="shared" si="31"/>
        <v>3.9581731011859702</v>
      </c>
      <c r="E58" s="167">
        <f t="shared" si="31"/>
        <v>2.6324249306081251</v>
      </c>
      <c r="F58" s="167">
        <f t="shared" si="31"/>
        <v>0.99561948019177404</v>
      </c>
      <c r="G58" s="167">
        <f t="shared" si="31"/>
        <v>2.6439288417865257</v>
      </c>
      <c r="H58" s="167">
        <f t="shared" si="31"/>
        <v>7.8673706787787028</v>
      </c>
      <c r="I58" s="167">
        <f t="shared" si="31"/>
        <v>1.8657708806459752</v>
      </c>
      <c r="J58" s="167">
        <f t="shared" si="31"/>
        <v>8.9918218521322224</v>
      </c>
      <c r="K58" s="167">
        <f t="shared" si="31"/>
        <v>21.53274539490285</v>
      </c>
      <c r="L58" s="167">
        <f t="shared" si="31"/>
        <v>4.5860534948271514</v>
      </c>
      <c r="M58" s="167">
        <f t="shared" si="31"/>
        <v>1.2924148372445117</v>
      </c>
      <c r="N58" s="167">
        <f t="shared" si="31"/>
        <v>4.884953318193288</v>
      </c>
      <c r="O58" s="167">
        <f t="shared" si="31"/>
        <v>2.5878425435276307</v>
      </c>
      <c r="P58" s="167">
        <f t="shared" si="31"/>
        <v>3.2116578349735048</v>
      </c>
      <c r="Q58" s="167">
        <f t="shared" si="31"/>
        <v>2.6150365884430986</v>
      </c>
      <c r="R58" s="166">
        <v>100</v>
      </c>
      <c r="S58" s="160">
        <v>2002</v>
      </c>
    </row>
    <row r="59" spans="1:19" ht="10.95" customHeight="1">
      <c r="A59" s="160">
        <v>2003</v>
      </c>
      <c r="B59" s="167">
        <f t="shared" ref="B59:Q59" si="32">B9/$R9*100</f>
        <v>14.028280612244897</v>
      </c>
      <c r="C59" s="167">
        <f t="shared" si="32"/>
        <v>16.301247448979591</v>
      </c>
      <c r="D59" s="167">
        <f t="shared" si="32"/>
        <v>3.9431250000000002</v>
      </c>
      <c r="E59" s="167">
        <f t="shared" si="32"/>
        <v>2.6205943877551019</v>
      </c>
      <c r="F59" s="167">
        <f t="shared" si="32"/>
        <v>0.99869897959183673</v>
      </c>
      <c r="G59" s="167">
        <f t="shared" si="32"/>
        <v>2.6414260204081637</v>
      </c>
      <c r="H59" s="167">
        <f t="shared" si="32"/>
        <v>7.8458341836734693</v>
      </c>
      <c r="I59" s="167">
        <f t="shared" si="32"/>
        <v>1.8521428571428571</v>
      </c>
      <c r="J59" s="167">
        <f t="shared" si="32"/>
        <v>9.0430969387755091</v>
      </c>
      <c r="K59" s="167">
        <f t="shared" si="32"/>
        <v>21.548739795918369</v>
      </c>
      <c r="L59" s="167">
        <f t="shared" si="32"/>
        <v>4.5971301020408166</v>
      </c>
      <c r="M59" s="167">
        <f t="shared" si="32"/>
        <v>1.2996301020408163</v>
      </c>
      <c r="N59" s="167">
        <f t="shared" si="32"/>
        <v>4.9145790816326533</v>
      </c>
      <c r="O59" s="167">
        <f t="shared" si="32"/>
        <v>2.5849387755102042</v>
      </c>
      <c r="P59" s="167">
        <f t="shared" si="32"/>
        <v>3.1972474489795912</v>
      </c>
      <c r="Q59" s="167">
        <f t="shared" si="32"/>
        <v>2.5832882653061224</v>
      </c>
      <c r="R59" s="166">
        <v>100</v>
      </c>
      <c r="S59" s="160">
        <v>2003</v>
      </c>
    </row>
    <row r="60" spans="1:19" ht="10.95" customHeight="1">
      <c r="A60" s="160">
        <v>2004</v>
      </c>
      <c r="B60" s="167">
        <f t="shared" ref="B60:Q60" si="33">B10/$R10*100</f>
        <v>14.017678013066579</v>
      </c>
      <c r="C60" s="167">
        <f t="shared" si="33"/>
        <v>16.247535399242444</v>
      </c>
      <c r="D60" s="167">
        <f t="shared" si="33"/>
        <v>3.9522358085263241</v>
      </c>
      <c r="E60" s="167">
        <f t="shared" si="33"/>
        <v>2.6196939268373289</v>
      </c>
      <c r="F60" s="167">
        <f t="shared" si="33"/>
        <v>0.9995602104888528</v>
      </c>
      <c r="G60" s="167">
        <f t="shared" si="33"/>
        <v>2.6400945674555762</v>
      </c>
      <c r="H60" s="167">
        <f t="shared" si="33"/>
        <v>7.8362076416605229</v>
      </c>
      <c r="I60" s="167">
        <f t="shared" si="33"/>
        <v>1.8415613798713679</v>
      </c>
      <c r="J60" s="167">
        <f t="shared" si="33"/>
        <v>9.0643211226072147</v>
      </c>
      <c r="K60" s="167">
        <f t="shared" si="33"/>
        <v>21.597783257492946</v>
      </c>
      <c r="L60" s="167">
        <f t="shared" si="33"/>
        <v>4.6267127640643668</v>
      </c>
      <c r="M60" s="167">
        <f t="shared" si="33"/>
        <v>1.3046038081195821</v>
      </c>
      <c r="N60" s="167">
        <f t="shared" si="33"/>
        <v>4.9022091160993462</v>
      </c>
      <c r="O60" s="167">
        <f t="shared" si="33"/>
        <v>2.5717772072094971</v>
      </c>
      <c r="P60" s="167">
        <f t="shared" si="33"/>
        <v>3.1871113709738919</v>
      </c>
      <c r="Q60" s="167">
        <f t="shared" si="33"/>
        <v>2.5909144062841598</v>
      </c>
      <c r="R60" s="166">
        <v>100</v>
      </c>
      <c r="S60" s="160">
        <v>2004</v>
      </c>
    </row>
    <row r="61" spans="1:19" ht="10.95" customHeight="1">
      <c r="A61" s="160">
        <v>2005</v>
      </c>
      <c r="B61" s="167">
        <f t="shared" ref="B61:Q61" si="34">B11/$R11*100</f>
        <v>14.051220566546307</v>
      </c>
      <c r="C61" s="167">
        <f t="shared" si="34"/>
        <v>16.322132940039669</v>
      </c>
      <c r="D61" s="167">
        <f t="shared" si="34"/>
        <v>3.9583837664649337</v>
      </c>
      <c r="E61" s="167">
        <f t="shared" si="34"/>
        <v>2.6024614758683824</v>
      </c>
      <c r="F61" s="167">
        <f t="shared" si="34"/>
        <v>0.99847429181711844</v>
      </c>
      <c r="G61" s="167">
        <f t="shared" si="34"/>
        <v>2.6651401108681281</v>
      </c>
      <c r="H61" s="167">
        <f t="shared" si="34"/>
        <v>7.823193307226771</v>
      </c>
      <c r="I61" s="167">
        <f t="shared" si="34"/>
        <v>1.8392717286273712</v>
      </c>
      <c r="J61" s="167">
        <f t="shared" si="34"/>
        <v>9.0404922951736779</v>
      </c>
      <c r="K61" s="167">
        <f t="shared" si="34"/>
        <v>21.58804099069318</v>
      </c>
      <c r="L61" s="167">
        <f t="shared" si="34"/>
        <v>4.6420180033565579</v>
      </c>
      <c r="M61" s="167">
        <f t="shared" si="34"/>
        <v>1.3100951024767329</v>
      </c>
      <c r="N61" s="167">
        <f t="shared" si="34"/>
        <v>4.8631541473834101</v>
      </c>
      <c r="O61" s="167">
        <f t="shared" si="34"/>
        <v>2.540375324212989</v>
      </c>
      <c r="P61" s="167">
        <f t="shared" si="34"/>
        <v>3.1832299242231605</v>
      </c>
      <c r="Q61" s="167">
        <f t="shared" si="34"/>
        <v>2.5723160250216144</v>
      </c>
      <c r="R61" s="166">
        <v>100</v>
      </c>
      <c r="S61" s="160">
        <v>2005</v>
      </c>
    </row>
    <row r="62" spans="1:19" ht="10.95" customHeight="1">
      <c r="A62" s="160">
        <v>2006</v>
      </c>
      <c r="B62" s="167">
        <f t="shared" ref="B62:Q62" si="35">B12/$R12*100</f>
        <v>14.039417181783778</v>
      </c>
      <c r="C62" s="167">
        <f t="shared" si="35"/>
        <v>16.351661410369623</v>
      </c>
      <c r="D62" s="167">
        <f t="shared" si="35"/>
        <v>3.9925974517471929</v>
      </c>
      <c r="E62" s="167">
        <f t="shared" si="35"/>
        <v>2.5981405323577644</v>
      </c>
      <c r="F62" s="167">
        <f t="shared" si="35"/>
        <v>1.0038551785038474</v>
      </c>
      <c r="G62" s="167">
        <f t="shared" si="35"/>
        <v>2.6736394600731672</v>
      </c>
      <c r="H62" s="167">
        <f t="shared" si="35"/>
        <v>7.7996593919515576</v>
      </c>
      <c r="I62" s="167">
        <f t="shared" si="35"/>
        <v>1.8437315503973761</v>
      </c>
      <c r="J62" s="167">
        <f t="shared" si="35"/>
        <v>9.0335284470796022</v>
      </c>
      <c r="K62" s="167">
        <f t="shared" si="35"/>
        <v>21.533556200327993</v>
      </c>
      <c r="L62" s="167">
        <f t="shared" si="35"/>
        <v>4.6437921029393214</v>
      </c>
      <c r="M62" s="167">
        <f t="shared" si="35"/>
        <v>1.2978402926706194</v>
      </c>
      <c r="N62" s="167">
        <f t="shared" si="35"/>
        <v>4.8820184180648418</v>
      </c>
      <c r="O62" s="167">
        <f t="shared" si="35"/>
        <v>2.5492544468272991</v>
      </c>
      <c r="P62" s="167">
        <f t="shared" si="35"/>
        <v>3.1832774063327864</v>
      </c>
      <c r="Q62" s="167">
        <f t="shared" si="35"/>
        <v>2.5740305285732306</v>
      </c>
      <c r="R62" s="166">
        <v>100</v>
      </c>
      <c r="S62" s="160">
        <v>2006</v>
      </c>
    </row>
    <row r="63" spans="1:19" ht="10.95" customHeight="1">
      <c r="A63" s="160">
        <v>2007</v>
      </c>
      <c r="B63" s="167">
        <f t="shared" ref="B63:Q63" si="36">B13/$R13*100</f>
        <v>14.040920024798512</v>
      </c>
      <c r="C63" s="167">
        <f t="shared" si="36"/>
        <v>16.381143211407316</v>
      </c>
      <c r="D63" s="167">
        <f t="shared" si="36"/>
        <v>4.007563546187229</v>
      </c>
      <c r="E63" s="167">
        <f t="shared" si="36"/>
        <v>2.604974581525108</v>
      </c>
      <c r="F63" s="167">
        <f t="shared" si="36"/>
        <v>1.0028592684438933</v>
      </c>
      <c r="G63" s="167">
        <f t="shared" si="36"/>
        <v>2.6905096094234349</v>
      </c>
      <c r="H63" s="167">
        <f t="shared" si="36"/>
        <v>7.7676825790452586</v>
      </c>
      <c r="I63" s="167">
        <f t="shared" si="36"/>
        <v>1.8469559826410415</v>
      </c>
      <c r="J63" s="167">
        <f t="shared" si="36"/>
        <v>9.0368431494110357</v>
      </c>
      <c r="K63" s="167">
        <f t="shared" si="36"/>
        <v>21.514308741475514</v>
      </c>
      <c r="L63" s="167">
        <f t="shared" si="36"/>
        <v>4.660176069435833</v>
      </c>
      <c r="M63" s="167">
        <f t="shared" si="36"/>
        <v>1.2791965282083075</v>
      </c>
      <c r="N63" s="167">
        <f t="shared" si="36"/>
        <v>4.8703682579045262</v>
      </c>
      <c r="O63" s="167">
        <f t="shared" si="36"/>
        <v>2.5420533168009922</v>
      </c>
      <c r="P63" s="167">
        <f t="shared" si="36"/>
        <v>3.1804637321760691</v>
      </c>
      <c r="Q63" s="167">
        <f t="shared" si="36"/>
        <v>2.5739814011159332</v>
      </c>
      <c r="R63" s="166">
        <v>100</v>
      </c>
      <c r="S63" s="160">
        <v>2007</v>
      </c>
    </row>
    <row r="64" spans="1:19" ht="10.95" customHeight="1">
      <c r="A64" s="160">
        <v>2008</v>
      </c>
      <c r="B64" s="167">
        <f t="shared" ref="B64:Q64" si="37">B14/$R14*100</f>
        <v>14.069612786371646</v>
      </c>
      <c r="C64" s="167">
        <f t="shared" si="37"/>
        <v>16.418457509300961</v>
      </c>
      <c r="D64" s="167">
        <f t="shared" si="37"/>
        <v>4.0281500881143533</v>
      </c>
      <c r="E64" s="167">
        <f t="shared" si="37"/>
        <v>2.6065694145290781</v>
      </c>
      <c r="F64" s="167">
        <f t="shared" si="37"/>
        <v>0.99568239671039749</v>
      </c>
      <c r="G64" s="167">
        <f t="shared" si="37"/>
        <v>2.7129258860387706</v>
      </c>
      <c r="H64" s="167">
        <f t="shared" si="37"/>
        <v>7.7460862541609554</v>
      </c>
      <c r="I64" s="167">
        <f t="shared" si="37"/>
        <v>1.8362982181319758</v>
      </c>
      <c r="J64" s="167">
        <f t="shared" si="37"/>
        <v>9.0370814568239677</v>
      </c>
      <c r="K64" s="167">
        <f t="shared" si="37"/>
        <v>21.518746328568632</v>
      </c>
      <c r="L64" s="167">
        <f t="shared" si="37"/>
        <v>4.6695711768161345</v>
      </c>
      <c r="M64" s="167">
        <f t="shared" si="37"/>
        <v>1.2678113373800666</v>
      </c>
      <c r="N64" s="167">
        <f t="shared" si="37"/>
        <v>4.8324236342275313</v>
      </c>
      <c r="O64" s="167">
        <f t="shared" si="37"/>
        <v>2.5248115331897396</v>
      </c>
      <c r="P64" s="167">
        <f t="shared" si="37"/>
        <v>3.1803676326610542</v>
      </c>
      <c r="Q64" s="167">
        <f t="shared" si="37"/>
        <v>2.5554043469747407</v>
      </c>
      <c r="R64" s="166">
        <v>100</v>
      </c>
      <c r="S64" s="160">
        <v>2008</v>
      </c>
    </row>
    <row r="65" spans="1:19" ht="10.95" customHeight="1">
      <c r="A65" s="160">
        <v>2009</v>
      </c>
      <c r="B65" s="167">
        <f t="shared" ref="B65:Q65" si="38">B15/$R15*100</f>
        <v>13.966379731976913</v>
      </c>
      <c r="C65" s="167">
        <f t="shared" si="38"/>
        <v>16.453338061234472</v>
      </c>
      <c r="D65" s="167">
        <f t="shared" si="38"/>
        <v>4.0876650689621448</v>
      </c>
      <c r="E65" s="167">
        <f t="shared" si="38"/>
        <v>2.6356182138315565</v>
      </c>
      <c r="F65" s="167">
        <f t="shared" si="38"/>
        <v>0.98842560892106035</v>
      </c>
      <c r="G65" s="167">
        <f t="shared" si="38"/>
        <v>2.7458524894844958</v>
      </c>
      <c r="H65" s="167">
        <f t="shared" si="38"/>
        <v>7.7618238286217363</v>
      </c>
      <c r="I65" s="167">
        <f t="shared" si="38"/>
        <v>1.8468502396556785</v>
      </c>
      <c r="J65" s="167">
        <f t="shared" si="38"/>
        <v>9.1016604714858662</v>
      </c>
      <c r="K65" s="167">
        <f t="shared" si="38"/>
        <v>21.449535361439892</v>
      </c>
      <c r="L65" s="167">
        <f t="shared" si="38"/>
        <v>4.6607698327301179</v>
      </c>
      <c r="M65" s="167">
        <f t="shared" si="38"/>
        <v>1.2587303139978481</v>
      </c>
      <c r="N65" s="167">
        <f t="shared" si="38"/>
        <v>4.8047344223809052</v>
      </c>
      <c r="O65" s="167">
        <f t="shared" si="38"/>
        <v>2.5127971241318594</v>
      </c>
      <c r="P65" s="167">
        <f t="shared" si="38"/>
        <v>3.1879683067592679</v>
      </c>
      <c r="Q65" s="167">
        <f t="shared" si="38"/>
        <v>2.5378509243861878</v>
      </c>
      <c r="R65" s="166">
        <v>100</v>
      </c>
      <c r="S65" s="160">
        <v>2009</v>
      </c>
    </row>
    <row r="66" spans="1:19" ht="10.95" customHeight="1">
      <c r="A66" s="160">
        <v>2010</v>
      </c>
      <c r="B66" s="167">
        <f t="shared" ref="B66:Q66" si="39">B16/$R16*100</f>
        <v>13.920219405168211</v>
      </c>
      <c r="C66" s="167">
        <f t="shared" si="39"/>
        <v>16.51901023890785</v>
      </c>
      <c r="D66" s="167">
        <f t="shared" si="39"/>
        <v>4.1174841540711844</v>
      </c>
      <c r="E66" s="167">
        <f t="shared" si="39"/>
        <v>2.637715748415407</v>
      </c>
      <c r="F66" s="167">
        <f t="shared" si="39"/>
        <v>0.98317649926864936</v>
      </c>
      <c r="G66" s="167">
        <f t="shared" si="39"/>
        <v>2.7570380302291562</v>
      </c>
      <c r="H66" s="167">
        <f t="shared" si="39"/>
        <v>7.7455558264261333</v>
      </c>
      <c r="I66" s="167">
        <f t="shared" si="39"/>
        <v>1.8294149195514384</v>
      </c>
      <c r="J66" s="167">
        <f t="shared" si="39"/>
        <v>9.1144661140906873</v>
      </c>
      <c r="K66" s="167">
        <f t="shared" si="39"/>
        <v>21.412701121404194</v>
      </c>
      <c r="L66" s="167">
        <f t="shared" si="39"/>
        <v>4.6506460263286193</v>
      </c>
      <c r="M66" s="167">
        <f t="shared" si="39"/>
        <v>1.2598269137006337</v>
      </c>
      <c r="N66" s="167">
        <f t="shared" si="39"/>
        <v>4.8155728912725504</v>
      </c>
      <c r="O66" s="167">
        <f t="shared" si="39"/>
        <v>2.5076206728425157</v>
      </c>
      <c r="P66" s="167">
        <f t="shared" si="39"/>
        <v>3.1806728425158455</v>
      </c>
      <c r="Q66" s="167">
        <f t="shared" si="39"/>
        <v>2.5488785958069236</v>
      </c>
      <c r="R66" s="166">
        <v>100</v>
      </c>
      <c r="S66" s="160">
        <v>2010</v>
      </c>
    </row>
    <row r="67" spans="1:19" ht="10.95" customHeight="1">
      <c r="A67" s="160">
        <v>2011</v>
      </c>
      <c r="B67" s="167">
        <f t="shared" ref="B67:Q67" si="40">B17/$R17*100</f>
        <v>13.949432282896321</v>
      </c>
      <c r="C67" s="167">
        <f t="shared" si="40"/>
        <v>16.615470291075297</v>
      </c>
      <c r="D67" s="167">
        <f t="shared" si="40"/>
        <v>4.1057757998556648</v>
      </c>
      <c r="E67" s="167">
        <f t="shared" si="40"/>
        <v>2.606331489054607</v>
      </c>
      <c r="F67" s="167">
        <f t="shared" si="40"/>
        <v>0.98392350252585992</v>
      </c>
      <c r="G67" s="167">
        <f t="shared" si="40"/>
        <v>2.7621578061101757</v>
      </c>
      <c r="H67" s="167">
        <f t="shared" si="40"/>
        <v>7.7498845321145051</v>
      </c>
      <c r="I67" s="167">
        <f t="shared" si="40"/>
        <v>1.782737551118595</v>
      </c>
      <c r="J67" s="167">
        <f t="shared" si="40"/>
        <v>9.153055087803704</v>
      </c>
      <c r="K67" s="167">
        <f t="shared" si="40"/>
        <v>21.444592254029349</v>
      </c>
      <c r="L67" s="167">
        <f t="shared" si="40"/>
        <v>4.6443300457060372</v>
      </c>
      <c r="M67" s="167">
        <f t="shared" si="40"/>
        <v>1.2583425547269664</v>
      </c>
      <c r="N67" s="167">
        <f t="shared" si="40"/>
        <v>4.7693721433726246</v>
      </c>
      <c r="O67" s="167">
        <f t="shared" si="40"/>
        <v>2.4670627856627374</v>
      </c>
      <c r="P67" s="167">
        <f t="shared" si="40"/>
        <v>3.1771999037767618</v>
      </c>
      <c r="Q67" s="167">
        <f t="shared" si="40"/>
        <v>2.530331970170796</v>
      </c>
      <c r="R67" s="166">
        <v>100</v>
      </c>
      <c r="S67" s="160">
        <v>2011</v>
      </c>
    </row>
    <row r="68" spans="1:19" ht="10.95" customHeight="1">
      <c r="A68" s="160">
        <v>2012</v>
      </c>
      <c r="B68" s="167">
        <f t="shared" ref="B68:Q68" si="41">B18/$R18*100</f>
        <v>13.992981704850951</v>
      </c>
      <c r="C68" s="167">
        <f t="shared" si="41"/>
        <v>16.695189493969025</v>
      </c>
      <c r="D68" s="167">
        <f t="shared" si="41"/>
        <v>4.1518640116099261</v>
      </c>
      <c r="E68" s="167">
        <f t="shared" si="41"/>
        <v>2.5824947065400994</v>
      </c>
      <c r="F68" s="167">
        <f t="shared" si="41"/>
        <v>0.98716246758499293</v>
      </c>
      <c r="G68" s="167">
        <f t="shared" si="41"/>
        <v>2.7774129850355673</v>
      </c>
      <c r="H68" s="167">
        <f t="shared" si="41"/>
        <v>7.7515000118954154</v>
      </c>
      <c r="I68" s="167">
        <f t="shared" si="41"/>
        <v>1.7463159898175242</v>
      </c>
      <c r="J68" s="167">
        <f t="shared" si="41"/>
        <v>9.1790497942093126</v>
      </c>
      <c r="K68" s="167">
        <f t="shared" si="41"/>
        <v>21.408609901743869</v>
      </c>
      <c r="L68" s="167">
        <f t="shared" si="41"/>
        <v>4.6293935717174595</v>
      </c>
      <c r="M68" s="167">
        <f t="shared" si="41"/>
        <v>1.2454452454024221</v>
      </c>
      <c r="N68" s="167">
        <f t="shared" si="41"/>
        <v>4.7580329740917851</v>
      </c>
      <c r="O68" s="167">
        <f t="shared" si="41"/>
        <v>2.4287535983631909</v>
      </c>
      <c r="P68" s="167">
        <f t="shared" si="41"/>
        <v>3.1606261746722812</v>
      </c>
      <c r="Q68" s="167">
        <f t="shared" si="41"/>
        <v>2.5051673684961817</v>
      </c>
      <c r="R68" s="166">
        <v>100</v>
      </c>
      <c r="S68" s="160">
        <v>2012</v>
      </c>
    </row>
    <row r="69" spans="1:19" ht="10.95" customHeight="1">
      <c r="A69" s="160">
        <v>2013</v>
      </c>
      <c r="B69" s="167">
        <f t="shared" ref="B69:Q70" si="42">B19/$R19*100</f>
        <v>14.060961188240581</v>
      </c>
      <c r="C69" s="167">
        <f t="shared" si="42"/>
        <v>16.749156831673805</v>
      </c>
      <c r="D69" s="167">
        <f t="shared" si="42"/>
        <v>4.1952224403396317</v>
      </c>
      <c r="E69" s="167">
        <f t="shared" si="42"/>
        <v>2.5588278422932285</v>
      </c>
      <c r="F69" s="167">
        <f t="shared" si="42"/>
        <v>0.98513753222487654</v>
      </c>
      <c r="G69" s="167">
        <f t="shared" si="42"/>
        <v>2.7903904827227359</v>
      </c>
      <c r="H69" s="167">
        <f t="shared" si="42"/>
        <v>7.7386958681204323</v>
      </c>
      <c r="I69" s="167">
        <f t="shared" si="42"/>
        <v>1.7260660816915401</v>
      </c>
      <c r="J69" s="167">
        <f t="shared" si="42"/>
        <v>9.1922636645301683</v>
      </c>
      <c r="K69" s="167">
        <f t="shared" si="42"/>
        <v>21.375454695962723</v>
      </c>
      <c r="L69" s="167">
        <f t="shared" si="42"/>
        <v>4.6165937418698704</v>
      </c>
      <c r="M69" s="167">
        <f t="shared" si="42"/>
        <v>1.2274449516331212</v>
      </c>
      <c r="N69" s="167">
        <f t="shared" si="42"/>
        <v>4.7529954353019086</v>
      </c>
      <c r="O69" s="167">
        <f t="shared" si="42"/>
        <v>2.4008443508904707</v>
      </c>
      <c r="P69" s="167">
        <f t="shared" si="42"/>
        <v>3.154511482699085</v>
      </c>
      <c r="Q69" s="167">
        <f t="shared" si="42"/>
        <v>2.4754334098058228</v>
      </c>
      <c r="R69" s="166">
        <v>100</v>
      </c>
      <c r="S69" s="160">
        <v>2013</v>
      </c>
    </row>
    <row r="70" spans="1:19" ht="10.95" customHeight="1">
      <c r="A70" s="160">
        <v>2014</v>
      </c>
      <c r="B70" s="167">
        <f t="shared" si="42"/>
        <v>14.113530432336116</v>
      </c>
      <c r="C70" s="167">
        <f t="shared" si="42"/>
        <v>16.792061333583419</v>
      </c>
      <c r="D70" s="167">
        <f t="shared" si="42"/>
        <v>4.2328331613992303</v>
      </c>
      <c r="E70" s="167">
        <f t="shared" si="42"/>
        <v>2.544342586514114</v>
      </c>
      <c r="F70" s="167">
        <f t="shared" si="42"/>
        <v>0.98678608271593371</v>
      </c>
      <c r="G70" s="167">
        <f t="shared" si="42"/>
        <v>2.7979696145550035</v>
      </c>
      <c r="H70" s="167">
        <f t="shared" si="42"/>
        <v>7.7573642502110101</v>
      </c>
      <c r="I70" s="167">
        <f t="shared" si="42"/>
        <v>1.715202100722123</v>
      </c>
      <c r="J70" s="167">
        <f t="shared" si="42"/>
        <v>9.2154623464315861</v>
      </c>
      <c r="K70" s="167">
        <f t="shared" si="42"/>
        <v>21.302192159804932</v>
      </c>
      <c r="L70" s="167">
        <f t="shared" si="42"/>
        <v>4.6134530619900591</v>
      </c>
      <c r="M70" s="167">
        <f t="shared" si="42"/>
        <v>1.2199756166182125</v>
      </c>
      <c r="N70" s="167">
        <f t="shared" si="42"/>
        <v>4.7398129044359001</v>
      </c>
      <c r="O70" s="167">
        <f t="shared" si="42"/>
        <v>2.3649910906874236</v>
      </c>
      <c r="P70" s="167">
        <f t="shared" si="42"/>
        <v>3.1471959110944385</v>
      </c>
      <c r="Q70" s="167">
        <f t="shared" si="42"/>
        <v>2.4568273469004969</v>
      </c>
      <c r="R70" s="166">
        <v>100</v>
      </c>
      <c r="S70" s="160">
        <v>2014</v>
      </c>
    </row>
    <row r="71" spans="1:19" ht="12" customHeight="1">
      <c r="A71" s="160"/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6"/>
      <c r="S71" s="160"/>
    </row>
    <row r="72" spans="1:19" ht="12" customHeight="1">
      <c r="A72" s="155"/>
      <c r="B72" s="182"/>
      <c r="C72" s="182"/>
      <c r="D72" s="182"/>
      <c r="E72" s="182"/>
      <c r="F72" s="182"/>
      <c r="G72" s="182"/>
      <c r="H72" s="182"/>
      <c r="I72" s="182"/>
      <c r="J72" s="182"/>
      <c r="K72" s="182"/>
      <c r="L72" s="182"/>
      <c r="M72" s="182"/>
      <c r="N72" s="182"/>
      <c r="O72" s="182"/>
      <c r="P72" s="182"/>
      <c r="Q72" s="182"/>
      <c r="R72" s="182"/>
    </row>
    <row r="73" spans="1:19" ht="12" customHeight="1">
      <c r="A73" s="155"/>
      <c r="B73" s="183"/>
      <c r="C73" s="184"/>
      <c r="D73" s="184"/>
      <c r="E73" s="184"/>
      <c r="F73" s="184"/>
      <c r="G73" s="184"/>
      <c r="H73" s="184"/>
      <c r="I73" s="184"/>
      <c r="J73" s="184"/>
    </row>
    <row r="74" spans="1:19" ht="12" customHeight="1">
      <c r="A74" s="155"/>
      <c r="B74" s="183"/>
      <c r="C74" s="184"/>
      <c r="D74" s="184"/>
      <c r="E74" s="184"/>
      <c r="F74" s="184"/>
      <c r="G74" s="184"/>
      <c r="H74" s="184"/>
      <c r="I74" s="184"/>
      <c r="J74" s="184"/>
    </row>
    <row r="75" spans="1:19" ht="12" customHeight="1">
      <c r="A75" s="155"/>
      <c r="B75" s="183"/>
      <c r="C75" s="184"/>
      <c r="D75" s="184"/>
      <c r="E75" s="184"/>
      <c r="F75" s="184"/>
      <c r="G75" s="184"/>
      <c r="H75" s="184"/>
      <c r="I75" s="184"/>
      <c r="J75" s="184"/>
    </row>
    <row r="76" spans="1:19" ht="12" customHeight="1">
      <c r="A76" s="155"/>
      <c r="B76" s="183"/>
      <c r="C76" s="184"/>
      <c r="D76" s="184"/>
      <c r="E76" s="184"/>
      <c r="F76" s="184"/>
      <c r="G76" s="184"/>
      <c r="H76" s="184"/>
      <c r="I76" s="184"/>
      <c r="J76" s="184"/>
    </row>
    <row r="77" spans="1:19" ht="12" customHeight="1">
      <c r="A77" s="155"/>
      <c r="B77" s="183"/>
      <c r="C77" s="184"/>
      <c r="D77" s="184"/>
      <c r="E77" s="184"/>
      <c r="F77" s="184"/>
      <c r="G77" s="184"/>
      <c r="H77" s="184"/>
      <c r="I77" s="184"/>
      <c r="J77" s="184"/>
    </row>
    <row r="78" spans="1:19" ht="12" customHeight="1">
      <c r="A78" s="155"/>
      <c r="B78" s="183"/>
      <c r="C78" s="184"/>
      <c r="D78" s="184"/>
      <c r="E78" s="184"/>
      <c r="F78" s="184"/>
      <c r="G78" s="184"/>
      <c r="H78" s="184"/>
      <c r="I78" s="184"/>
      <c r="J78" s="184"/>
    </row>
    <row r="79" spans="1:19" ht="12" customHeight="1">
      <c r="A79" s="155"/>
      <c r="B79" s="183"/>
      <c r="C79" s="184"/>
      <c r="D79" s="184"/>
      <c r="E79" s="184"/>
      <c r="F79" s="184"/>
      <c r="G79" s="184"/>
      <c r="H79" s="184"/>
      <c r="I79" s="184"/>
      <c r="J79" s="184"/>
    </row>
    <row r="80" spans="1:19" ht="12" customHeight="1">
      <c r="A80" s="155"/>
      <c r="B80" s="183"/>
      <c r="C80" s="184"/>
      <c r="D80" s="184"/>
      <c r="E80" s="184"/>
      <c r="F80" s="184"/>
      <c r="G80" s="184"/>
      <c r="H80" s="184"/>
      <c r="I80" s="184"/>
      <c r="J80" s="184"/>
    </row>
    <row r="81" spans="1:10" ht="12" customHeight="1">
      <c r="A81" s="155"/>
      <c r="B81" s="183"/>
      <c r="C81" s="184"/>
      <c r="D81" s="184"/>
      <c r="E81" s="184"/>
      <c r="F81" s="184"/>
      <c r="G81" s="184"/>
      <c r="H81" s="184"/>
      <c r="I81" s="184"/>
      <c r="J81" s="184"/>
    </row>
    <row r="82" spans="1:10" ht="12" customHeight="1">
      <c r="A82" s="155"/>
    </row>
    <row r="83" spans="1:10" ht="12" customHeight="1">
      <c r="A83" s="155"/>
      <c r="B83" s="182"/>
      <c r="C83" s="182"/>
      <c r="D83" s="182"/>
      <c r="E83" s="182"/>
      <c r="F83" s="182"/>
      <c r="G83" s="182"/>
      <c r="H83" s="182"/>
      <c r="I83" s="182"/>
      <c r="J83" s="182"/>
    </row>
    <row r="84" spans="1:10" ht="12" customHeight="1">
      <c r="A84" s="155"/>
      <c r="B84" s="182"/>
      <c r="C84" s="182"/>
      <c r="D84" s="182"/>
      <c r="E84" s="182"/>
      <c r="F84" s="182"/>
      <c r="G84" s="182"/>
      <c r="H84" s="182"/>
      <c r="I84" s="182"/>
      <c r="J84" s="182"/>
    </row>
    <row r="85" spans="1:10" ht="12" customHeight="1">
      <c r="A85" s="155"/>
      <c r="B85" s="183"/>
      <c r="C85" s="184"/>
      <c r="D85" s="184"/>
      <c r="E85" s="184"/>
      <c r="F85" s="184"/>
      <c r="G85" s="184"/>
      <c r="H85" s="184"/>
      <c r="I85" s="184"/>
      <c r="J85" s="184"/>
    </row>
    <row r="86" spans="1:10" ht="12" customHeight="1">
      <c r="A86" s="155"/>
      <c r="B86" s="183"/>
      <c r="C86" s="184"/>
      <c r="D86" s="184"/>
      <c r="E86" s="184"/>
      <c r="F86" s="184"/>
      <c r="G86" s="184"/>
      <c r="H86" s="184"/>
      <c r="I86" s="184"/>
      <c r="J86" s="184"/>
    </row>
    <row r="87" spans="1:10" ht="12" customHeight="1">
      <c r="A87" s="155"/>
      <c r="B87" s="183"/>
      <c r="C87" s="184"/>
      <c r="D87" s="184"/>
      <c r="E87" s="184"/>
      <c r="F87" s="184"/>
      <c r="G87" s="184"/>
      <c r="H87" s="184"/>
      <c r="I87" s="184"/>
      <c r="J87" s="184"/>
    </row>
    <row r="88" spans="1:10" ht="12" customHeight="1">
      <c r="A88" s="155"/>
      <c r="B88" s="183"/>
      <c r="C88" s="184"/>
      <c r="D88" s="184"/>
      <c r="E88" s="184"/>
      <c r="F88" s="184"/>
      <c r="G88" s="184"/>
      <c r="H88" s="184"/>
      <c r="I88" s="184"/>
      <c r="J88" s="184"/>
    </row>
    <row r="89" spans="1:10" ht="12" customHeight="1">
      <c r="A89" s="155"/>
      <c r="B89" s="183"/>
      <c r="C89" s="184"/>
      <c r="D89" s="184"/>
      <c r="E89" s="184"/>
      <c r="F89" s="184"/>
      <c r="G89" s="184"/>
      <c r="H89" s="184"/>
      <c r="I89" s="184"/>
      <c r="J89" s="184"/>
    </row>
    <row r="90" spans="1:10" ht="12" customHeight="1">
      <c r="A90" s="155"/>
      <c r="B90" s="183"/>
      <c r="C90" s="184"/>
      <c r="D90" s="184"/>
      <c r="E90" s="184"/>
      <c r="F90" s="184"/>
      <c r="G90" s="184"/>
      <c r="H90" s="184"/>
      <c r="I90" s="184"/>
      <c r="J90" s="184"/>
    </row>
    <row r="91" spans="1:10" ht="12" customHeight="1">
      <c r="A91" s="155"/>
      <c r="B91" s="183"/>
      <c r="C91" s="184"/>
      <c r="D91" s="184"/>
      <c r="E91" s="184"/>
      <c r="F91" s="184"/>
      <c r="G91" s="184"/>
      <c r="H91" s="184"/>
      <c r="I91" s="184"/>
      <c r="J91" s="184"/>
    </row>
    <row r="92" spans="1:10" ht="12" customHeight="1">
      <c r="A92" s="155"/>
      <c r="B92" s="183"/>
      <c r="C92" s="184"/>
      <c r="D92" s="184"/>
      <c r="E92" s="184"/>
      <c r="F92" s="184"/>
      <c r="G92" s="184"/>
      <c r="H92" s="184"/>
      <c r="I92" s="184"/>
      <c r="J92" s="184"/>
    </row>
    <row r="93" spans="1:10" ht="12" customHeight="1">
      <c r="A93" s="155"/>
      <c r="B93" s="183"/>
      <c r="C93" s="184"/>
      <c r="D93" s="184"/>
      <c r="E93" s="184"/>
      <c r="F93" s="184"/>
      <c r="G93" s="184"/>
      <c r="H93" s="184"/>
      <c r="I93" s="184"/>
      <c r="J93" s="184"/>
    </row>
    <row r="94" spans="1:10" ht="12" customHeight="1">
      <c r="A94" s="155"/>
    </row>
    <row r="95" spans="1:10" ht="12" customHeight="1">
      <c r="A95" s="155"/>
    </row>
    <row r="96" spans="1:10" ht="12" customHeight="1">
      <c r="A96" s="155"/>
    </row>
    <row r="97" spans="1:1" ht="12" customHeight="1">
      <c r="A97" s="155"/>
    </row>
  </sheetData>
  <mergeCells count="10">
    <mergeCell ref="B38:J38"/>
    <mergeCell ref="K38:R38"/>
    <mergeCell ref="B55:J55"/>
    <mergeCell ref="K55:R55"/>
    <mergeCell ref="A1:J1"/>
    <mergeCell ref="K1:S1"/>
    <mergeCell ref="K5:R5"/>
    <mergeCell ref="B22:J22"/>
    <mergeCell ref="K22:R22"/>
    <mergeCell ref="B5:J5"/>
  </mergeCells>
  <phoneticPr fontId="1" type="noConversion"/>
  <hyperlinks>
    <hyperlink ref="A1" location="Inhalt!A1" display="12     Erwerbstätige in Deutschland 1991 bis 2006 nach Ländern"/>
    <hyperlink ref="A1:J1" location="Inhaltsverzeichnis!E42" display="17  Erwerbstätige in Deutschland 1991 bis 2012 nach Länder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6"/>
  <sheetViews>
    <sheetView zoomScaleNormal="100" zoomScaleSheetLayoutView="12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59" customWidth="1"/>
    <col min="2" max="2" width="9.88671875" style="142" customWidth="1"/>
    <col min="3" max="5" width="9.44140625" style="142" customWidth="1"/>
    <col min="6" max="6" width="9.109375" style="142" customWidth="1"/>
    <col min="7" max="8" width="9.44140625" style="142" customWidth="1"/>
    <col min="9" max="9" width="9.5546875" style="142" customWidth="1"/>
    <col min="10" max="10" width="9.44140625" style="142" customWidth="1"/>
    <col min="11" max="18" width="10.44140625" style="142" customWidth="1"/>
    <col min="19" max="19" width="6.33203125" style="142" customWidth="1"/>
    <col min="20" max="16384" width="11.5546875" style="142"/>
  </cols>
  <sheetData>
    <row r="1" spans="1:19" ht="12" customHeight="1">
      <c r="A1" s="215" t="s">
        <v>359</v>
      </c>
      <c r="B1" s="215"/>
      <c r="C1" s="215"/>
      <c r="D1" s="215"/>
      <c r="E1" s="215"/>
      <c r="F1" s="215"/>
      <c r="G1" s="215"/>
      <c r="H1" s="215"/>
      <c r="I1" s="215"/>
      <c r="J1" s="215"/>
      <c r="K1" s="267" t="s">
        <v>359</v>
      </c>
      <c r="L1" s="267"/>
      <c r="M1" s="267"/>
      <c r="N1" s="267"/>
      <c r="O1" s="267"/>
      <c r="P1" s="267"/>
      <c r="Q1" s="267"/>
      <c r="R1" s="267"/>
      <c r="S1" s="267"/>
    </row>
    <row r="2" spans="1:19" ht="12" customHeight="1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1"/>
    </row>
    <row r="3" spans="1:19" ht="24" customHeight="1">
      <c r="A3" s="172" t="s">
        <v>0</v>
      </c>
      <c r="B3" s="157" t="s">
        <v>16</v>
      </c>
      <c r="C3" s="173" t="s">
        <v>17</v>
      </c>
      <c r="D3" s="173" t="s">
        <v>18</v>
      </c>
      <c r="E3" s="157" t="s">
        <v>19</v>
      </c>
      <c r="F3" s="173" t="s">
        <v>20</v>
      </c>
      <c r="G3" s="173" t="s">
        <v>21</v>
      </c>
      <c r="H3" s="173" t="s">
        <v>22</v>
      </c>
      <c r="I3" s="157" t="s">
        <v>23</v>
      </c>
      <c r="J3" s="158" t="s">
        <v>24</v>
      </c>
      <c r="K3" s="174" t="s">
        <v>25</v>
      </c>
      <c r="L3" s="157" t="s">
        <v>26</v>
      </c>
      <c r="M3" s="173" t="s">
        <v>27</v>
      </c>
      <c r="N3" s="157" t="s">
        <v>28</v>
      </c>
      <c r="O3" s="157" t="s">
        <v>29</v>
      </c>
      <c r="P3" s="157" t="s">
        <v>30</v>
      </c>
      <c r="Q3" s="173" t="s">
        <v>31</v>
      </c>
      <c r="R3" s="157" t="s">
        <v>32</v>
      </c>
      <c r="S3" s="175" t="s">
        <v>0</v>
      </c>
    </row>
    <row r="4" spans="1:19" ht="12" customHeight="1">
      <c r="A4" s="176"/>
      <c r="B4" s="177"/>
      <c r="C4" s="177"/>
      <c r="D4" s="177"/>
      <c r="E4" s="177"/>
      <c r="F4" s="177"/>
      <c r="G4" s="177"/>
      <c r="H4" s="177"/>
      <c r="I4" s="177"/>
      <c r="J4" s="177"/>
      <c r="K4" s="177"/>
      <c r="L4" s="177"/>
      <c r="M4" s="177"/>
      <c r="N4" s="177"/>
      <c r="O4" s="177"/>
      <c r="P4" s="177"/>
      <c r="Q4" s="177"/>
      <c r="R4" s="177"/>
      <c r="S4" s="185"/>
    </row>
    <row r="5" spans="1:19" ht="12" customHeight="1">
      <c r="B5" s="246" t="s">
        <v>33</v>
      </c>
      <c r="C5" s="246"/>
      <c r="D5" s="246"/>
      <c r="E5" s="246"/>
      <c r="F5" s="246"/>
      <c r="G5" s="246"/>
      <c r="H5" s="246"/>
      <c r="I5" s="246"/>
      <c r="J5" s="246"/>
      <c r="K5" s="246" t="s">
        <v>33</v>
      </c>
      <c r="L5" s="246"/>
      <c r="M5" s="246"/>
      <c r="N5" s="246"/>
      <c r="O5" s="246"/>
      <c r="P5" s="246"/>
      <c r="Q5" s="246"/>
      <c r="R5" s="246"/>
      <c r="S5" s="182"/>
    </row>
    <row r="6" spans="1:19" s="143" customFormat="1" ht="12" customHeight="1">
      <c r="A6" s="160">
        <v>2008</v>
      </c>
      <c r="B6" s="186">
        <v>8151.1940000000004</v>
      </c>
      <c r="C6" s="186">
        <v>9584.4920000000002</v>
      </c>
      <c r="D6" s="186">
        <v>2397.3850000000002</v>
      </c>
      <c r="E6" s="186">
        <v>1596.79</v>
      </c>
      <c r="F6" s="186">
        <v>559.83600000000001</v>
      </c>
      <c r="G6" s="186">
        <v>1598.829</v>
      </c>
      <c r="H6" s="186">
        <v>4473.0339999999997</v>
      </c>
      <c r="I6" s="186">
        <v>1114.3230000000001</v>
      </c>
      <c r="J6" s="186">
        <v>5111.6540000000005</v>
      </c>
      <c r="K6" s="186">
        <v>12146.278</v>
      </c>
      <c r="L6" s="186">
        <v>2643.2060000000001</v>
      </c>
      <c r="M6" s="186">
        <v>714.173</v>
      </c>
      <c r="N6" s="186">
        <v>2921.1469999999999</v>
      </c>
      <c r="O6" s="186">
        <v>1539.6759999999999</v>
      </c>
      <c r="P6" s="186">
        <v>1830.6659999999999</v>
      </c>
      <c r="Q6" s="186">
        <v>1567.443</v>
      </c>
      <c r="R6" s="186">
        <v>57950.125999999997</v>
      </c>
      <c r="S6" s="160">
        <v>2008</v>
      </c>
    </row>
    <row r="7" spans="1:19" s="143" customFormat="1" ht="12" customHeight="1">
      <c r="A7" s="160">
        <v>2009</v>
      </c>
      <c r="B7" s="186">
        <v>7714.6909999999998</v>
      </c>
      <c r="C7" s="186">
        <v>9290.3819999999996</v>
      </c>
      <c r="D7" s="186">
        <v>2383.9140000000002</v>
      </c>
      <c r="E7" s="186">
        <v>1576.5550000000001</v>
      </c>
      <c r="F7" s="186">
        <v>540.05200000000002</v>
      </c>
      <c r="G7" s="186">
        <v>1580.93</v>
      </c>
      <c r="H7" s="186">
        <v>4367.2380000000003</v>
      </c>
      <c r="I7" s="186">
        <v>1098.0740000000001</v>
      </c>
      <c r="J7" s="186">
        <v>5018.2349999999997</v>
      </c>
      <c r="K7" s="186">
        <v>11717.41</v>
      </c>
      <c r="L7" s="186">
        <v>2559.6680000000001</v>
      </c>
      <c r="M7" s="186">
        <v>682.99199999999996</v>
      </c>
      <c r="N7" s="186">
        <v>2822.027</v>
      </c>
      <c r="O7" s="186">
        <v>1486.0329999999999</v>
      </c>
      <c r="P7" s="186">
        <v>1782.4649999999999</v>
      </c>
      <c r="Q7" s="186">
        <v>1512.346</v>
      </c>
      <c r="R7" s="186">
        <v>56133.012000000002</v>
      </c>
      <c r="S7" s="160">
        <v>2009</v>
      </c>
    </row>
    <row r="8" spans="1:19" s="143" customFormat="1" ht="12" customHeight="1">
      <c r="A8" s="160">
        <v>2010</v>
      </c>
      <c r="B8" s="186">
        <v>7835.3519999999999</v>
      </c>
      <c r="C8" s="186">
        <v>9462.9210000000003</v>
      </c>
      <c r="D8" s="186">
        <v>2428.509</v>
      </c>
      <c r="E8" s="186">
        <v>1594.52</v>
      </c>
      <c r="F8" s="186">
        <v>545.56600000000003</v>
      </c>
      <c r="G8" s="186">
        <v>1608.329</v>
      </c>
      <c r="H8" s="186">
        <v>4421.6419999999998</v>
      </c>
      <c r="I8" s="186">
        <v>1100.615</v>
      </c>
      <c r="J8" s="186">
        <v>5121.4660000000003</v>
      </c>
      <c r="K8" s="186">
        <v>11871.849</v>
      </c>
      <c r="L8" s="186">
        <v>2589.386</v>
      </c>
      <c r="M8" s="186">
        <v>698.85</v>
      </c>
      <c r="N8" s="186">
        <v>2873.6970000000001</v>
      </c>
      <c r="O8" s="186">
        <v>1504.0060000000001</v>
      </c>
      <c r="P8" s="186">
        <v>1807.193</v>
      </c>
      <c r="Q8" s="186">
        <v>1548.807</v>
      </c>
      <c r="R8" s="186">
        <v>57012.707999999999</v>
      </c>
      <c r="S8" s="160">
        <v>2010</v>
      </c>
    </row>
    <row r="9" spans="1:19" s="143" customFormat="1" ht="12" customHeight="1">
      <c r="A9" s="160">
        <v>2011</v>
      </c>
      <c r="B9" s="186">
        <v>8005.1080000000002</v>
      </c>
      <c r="C9" s="186">
        <v>9644.1859999999997</v>
      </c>
      <c r="D9" s="186">
        <v>2461.5</v>
      </c>
      <c r="E9" s="186">
        <v>1592.7940000000001</v>
      </c>
      <c r="F9" s="186">
        <v>554.73400000000004</v>
      </c>
      <c r="G9" s="186">
        <v>1635.56</v>
      </c>
      <c r="H9" s="186">
        <v>4496.1790000000001</v>
      </c>
      <c r="I9" s="186">
        <v>1088.0820000000001</v>
      </c>
      <c r="J9" s="186">
        <v>5211.9620000000004</v>
      </c>
      <c r="K9" s="186">
        <v>12089.848</v>
      </c>
      <c r="L9" s="186">
        <v>2622.6439999999998</v>
      </c>
      <c r="M9" s="186">
        <v>707.96799999999996</v>
      </c>
      <c r="N9" s="186">
        <v>2901.386</v>
      </c>
      <c r="O9" s="186">
        <v>1502.7239999999999</v>
      </c>
      <c r="P9" s="186">
        <v>1832.5309999999999</v>
      </c>
      <c r="Q9" s="186">
        <v>1564.835</v>
      </c>
      <c r="R9" s="186">
        <v>57912.040999999997</v>
      </c>
      <c r="S9" s="160">
        <v>2011</v>
      </c>
    </row>
    <row r="10" spans="1:19" s="143" customFormat="1" ht="12" customHeight="1">
      <c r="A10" s="160">
        <v>2012</v>
      </c>
      <c r="B10" s="186">
        <v>8024.982</v>
      </c>
      <c r="C10" s="186">
        <v>9668.152</v>
      </c>
      <c r="D10" s="186">
        <v>2482.7469999999998</v>
      </c>
      <c r="E10" s="186">
        <v>1569.384</v>
      </c>
      <c r="F10" s="186">
        <v>556.21100000000001</v>
      </c>
      <c r="G10" s="186">
        <v>1645.3520000000001</v>
      </c>
      <c r="H10" s="186">
        <v>4479.7250000000004</v>
      </c>
      <c r="I10" s="186">
        <v>1059.529</v>
      </c>
      <c r="J10" s="186">
        <v>5229.4049999999997</v>
      </c>
      <c r="K10" s="186">
        <v>12030.036</v>
      </c>
      <c r="L10" s="186">
        <v>2606.2579999999998</v>
      </c>
      <c r="M10" s="186">
        <v>698.55700000000002</v>
      </c>
      <c r="N10" s="186">
        <v>2873.8330000000001</v>
      </c>
      <c r="O10" s="186">
        <v>1473.893</v>
      </c>
      <c r="P10" s="186">
        <v>1824.1110000000001</v>
      </c>
      <c r="Q10" s="186">
        <v>1540.384</v>
      </c>
      <c r="R10" s="186">
        <v>57762.559000000001</v>
      </c>
      <c r="S10" s="160">
        <v>2012</v>
      </c>
    </row>
    <row r="11" spans="1:19" s="143" customFormat="1" ht="12" customHeight="1">
      <c r="A11" s="160">
        <v>2013</v>
      </c>
      <c r="B11" s="186">
        <v>8101.1080000000002</v>
      </c>
      <c r="C11" s="186">
        <v>9695.8909999999996</v>
      </c>
      <c r="D11" s="186">
        <v>2487.2919999999999</v>
      </c>
      <c r="E11" s="186">
        <v>1540.297</v>
      </c>
      <c r="F11" s="186">
        <v>553.553</v>
      </c>
      <c r="G11" s="186">
        <v>1642.856</v>
      </c>
      <c r="H11" s="186">
        <v>4463.8419999999996</v>
      </c>
      <c r="I11" s="186">
        <v>1030.4929999999999</v>
      </c>
      <c r="J11" s="186">
        <v>5240.2690000000002</v>
      </c>
      <c r="K11" s="186">
        <v>11954.315000000001</v>
      </c>
      <c r="L11" s="186">
        <v>2592.06</v>
      </c>
      <c r="M11" s="186">
        <v>685.56899999999996</v>
      </c>
      <c r="N11" s="186">
        <v>2850.5169999999998</v>
      </c>
      <c r="O11" s="186">
        <v>1445.347</v>
      </c>
      <c r="P11" s="186">
        <v>1812.7650000000001</v>
      </c>
      <c r="Q11" s="186">
        <v>1511.4110000000001</v>
      </c>
      <c r="R11" s="186">
        <v>57607.584999999999</v>
      </c>
      <c r="S11" s="160">
        <v>2013</v>
      </c>
    </row>
    <row r="12" spans="1:19" s="143" customFormat="1" ht="12" customHeight="1">
      <c r="A12" s="160">
        <v>2014</v>
      </c>
      <c r="B12" s="186">
        <v>8204.6020000000008</v>
      </c>
      <c r="C12" s="186">
        <v>9860.0810000000001</v>
      </c>
      <c r="D12" s="186">
        <v>2544.3829999999998</v>
      </c>
      <c r="E12" s="186">
        <v>1568.3889999999999</v>
      </c>
      <c r="F12" s="186">
        <v>559.51300000000003</v>
      </c>
      <c r="G12" s="186">
        <v>1676.39</v>
      </c>
      <c r="H12" s="186">
        <v>4538.8549999999996</v>
      </c>
      <c r="I12" s="186">
        <v>1045.5640000000001</v>
      </c>
      <c r="J12" s="186">
        <v>5316.2929999999997</v>
      </c>
      <c r="K12" s="186">
        <v>12124.1</v>
      </c>
      <c r="L12" s="186">
        <v>2639.0990000000002</v>
      </c>
      <c r="M12" s="186">
        <v>692.78700000000003</v>
      </c>
      <c r="N12" s="186">
        <v>2895.8670000000002</v>
      </c>
      <c r="O12" s="186">
        <v>1448.95</v>
      </c>
      <c r="P12" s="186">
        <v>1836.884</v>
      </c>
      <c r="Q12" s="186">
        <v>1523.81</v>
      </c>
      <c r="R12" s="186">
        <v>58475.567000000003</v>
      </c>
      <c r="S12" s="160">
        <v>2014</v>
      </c>
    </row>
    <row r="13" spans="1:19" s="143" customFormat="1" ht="12" customHeight="1">
      <c r="A13" s="160"/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60"/>
    </row>
    <row r="14" spans="1:19" ht="12" customHeight="1">
      <c r="A14" s="160"/>
      <c r="B14" s="246" t="s">
        <v>3</v>
      </c>
      <c r="C14" s="246"/>
      <c r="D14" s="246"/>
      <c r="E14" s="246"/>
      <c r="F14" s="246"/>
      <c r="G14" s="246"/>
      <c r="H14" s="246"/>
      <c r="I14" s="246"/>
      <c r="J14" s="246"/>
      <c r="K14" s="246" t="s">
        <v>3</v>
      </c>
      <c r="L14" s="246"/>
      <c r="M14" s="246"/>
      <c r="N14" s="246"/>
      <c r="O14" s="246"/>
      <c r="P14" s="246"/>
      <c r="Q14" s="246"/>
      <c r="R14" s="246"/>
      <c r="S14" s="160"/>
    </row>
    <row r="15" spans="1:19" s="143" customFormat="1" ht="12" customHeight="1">
      <c r="A15" s="160">
        <v>2009</v>
      </c>
      <c r="B15" s="164">
        <f t="shared" ref="B15:Q20" si="0">B7/B6*100-100</f>
        <v>-5.3550804949557147</v>
      </c>
      <c r="C15" s="164">
        <f t="shared" ref="C15:R15" si="1">C7/C6*100-100</f>
        <v>-3.0686029056104474</v>
      </c>
      <c r="D15" s="164">
        <f t="shared" si="1"/>
        <v>-0.56190390779954669</v>
      </c>
      <c r="E15" s="164">
        <f t="shared" si="1"/>
        <v>-1.2672298799466404</v>
      </c>
      <c r="F15" s="164">
        <f t="shared" si="1"/>
        <v>-3.5338920683914523</v>
      </c>
      <c r="G15" s="164">
        <f t="shared" si="1"/>
        <v>-1.1195068390678387</v>
      </c>
      <c r="H15" s="164">
        <f t="shared" si="1"/>
        <v>-2.3651955250060581</v>
      </c>
      <c r="I15" s="164">
        <f t="shared" si="1"/>
        <v>-1.4581947963023225</v>
      </c>
      <c r="J15" s="164">
        <f t="shared" si="1"/>
        <v>-1.8275689238747503</v>
      </c>
      <c r="K15" s="164">
        <f t="shared" si="1"/>
        <v>-3.5308594122413552</v>
      </c>
      <c r="L15" s="164">
        <f t="shared" si="1"/>
        <v>-3.1604801139222616</v>
      </c>
      <c r="M15" s="164">
        <f t="shared" si="1"/>
        <v>-4.3660289593697996</v>
      </c>
      <c r="N15" s="164">
        <f t="shared" si="1"/>
        <v>-3.3931876759368862</v>
      </c>
      <c r="O15" s="164">
        <f t="shared" si="1"/>
        <v>-3.4840446951176745</v>
      </c>
      <c r="P15" s="164">
        <f t="shared" si="1"/>
        <v>-2.6329761955485083</v>
      </c>
      <c r="Q15" s="164">
        <f t="shared" si="1"/>
        <v>-3.5150879489716687</v>
      </c>
      <c r="R15" s="164">
        <f t="shared" si="1"/>
        <v>-3.1356515083331971</v>
      </c>
      <c r="S15" s="160">
        <v>2009</v>
      </c>
    </row>
    <row r="16" spans="1:19" s="143" customFormat="1" ht="12" customHeight="1">
      <c r="A16" s="160">
        <v>2010</v>
      </c>
      <c r="B16" s="164">
        <f t="shared" si="0"/>
        <v>1.5640419039466309</v>
      </c>
      <c r="C16" s="164">
        <f t="shared" si="0"/>
        <v>1.8571787467942755</v>
      </c>
      <c r="D16" s="164">
        <f t="shared" si="0"/>
        <v>1.8706631195588415</v>
      </c>
      <c r="E16" s="164">
        <f t="shared" si="0"/>
        <v>1.1395098807209365</v>
      </c>
      <c r="F16" s="164">
        <f t="shared" si="0"/>
        <v>1.021012791360846</v>
      </c>
      <c r="G16" s="164">
        <f t="shared" si="0"/>
        <v>1.7330938118702193</v>
      </c>
      <c r="H16" s="164">
        <f t="shared" si="0"/>
        <v>1.2457301388199937</v>
      </c>
      <c r="I16" s="164">
        <f t="shared" si="0"/>
        <v>0.23140516941479916</v>
      </c>
      <c r="J16" s="164">
        <f t="shared" si="0"/>
        <v>2.0571176917781031</v>
      </c>
      <c r="K16" s="164">
        <f t="shared" si="0"/>
        <v>1.3180301790242055</v>
      </c>
      <c r="L16" s="164">
        <f t="shared" si="0"/>
        <v>1.1610099434770262</v>
      </c>
      <c r="M16" s="164">
        <f t="shared" si="0"/>
        <v>2.3218427155808712</v>
      </c>
      <c r="N16" s="164">
        <f t="shared" si="0"/>
        <v>1.8309534246128862</v>
      </c>
      <c r="O16" s="164">
        <f t="shared" si="0"/>
        <v>1.2094617010524047</v>
      </c>
      <c r="P16" s="164">
        <f t="shared" si="0"/>
        <v>1.3872923171001901</v>
      </c>
      <c r="Q16" s="164">
        <f t="shared" si="0"/>
        <v>2.4108901005457852</v>
      </c>
      <c r="R16" s="164">
        <f t="shared" ref="R16" si="2">R8/R7*100-100</f>
        <v>1.5671633654719841</v>
      </c>
      <c r="S16" s="160">
        <v>2010</v>
      </c>
    </row>
    <row r="17" spans="1:19" s="143" customFormat="1" ht="12" customHeight="1">
      <c r="A17" s="160">
        <v>2011</v>
      </c>
      <c r="B17" s="164">
        <f t="shared" si="0"/>
        <v>2.1665395504885936</v>
      </c>
      <c r="C17" s="164">
        <f t="shared" si="0"/>
        <v>1.9155290422481386</v>
      </c>
      <c r="D17" s="164">
        <f t="shared" si="0"/>
        <v>1.3584878623056369</v>
      </c>
      <c r="E17" s="164">
        <f t="shared" si="0"/>
        <v>-0.1082457416651863</v>
      </c>
      <c r="F17" s="164">
        <f t="shared" si="0"/>
        <v>1.6804566266959426</v>
      </c>
      <c r="G17" s="164">
        <f t="shared" si="0"/>
        <v>1.6931237327685977</v>
      </c>
      <c r="H17" s="164">
        <f t="shared" si="0"/>
        <v>1.6857312283536316</v>
      </c>
      <c r="I17" s="164">
        <f t="shared" si="0"/>
        <v>-1.1387269844586854</v>
      </c>
      <c r="J17" s="164">
        <f t="shared" si="0"/>
        <v>1.7669940599039506</v>
      </c>
      <c r="K17" s="164">
        <f t="shared" si="0"/>
        <v>1.8362683015931083</v>
      </c>
      <c r="L17" s="164">
        <f t="shared" si="0"/>
        <v>1.2843971505214</v>
      </c>
      <c r="M17" s="164">
        <f t="shared" si="0"/>
        <v>1.3047148887457922</v>
      </c>
      <c r="N17" s="164">
        <f t="shared" si="0"/>
        <v>0.96353234178829439</v>
      </c>
      <c r="O17" s="164">
        <f t="shared" si="0"/>
        <v>-8.5239021652853353E-2</v>
      </c>
      <c r="P17" s="164">
        <f t="shared" si="0"/>
        <v>1.402063863682514</v>
      </c>
      <c r="Q17" s="164">
        <f t="shared" si="0"/>
        <v>1.034861025292372</v>
      </c>
      <c r="R17" s="164">
        <f t="shared" ref="R17" si="3">R9/R8*100-100</f>
        <v>1.5774255101161003</v>
      </c>
      <c r="S17" s="160">
        <v>2011</v>
      </c>
    </row>
    <row r="18" spans="1:19" s="143" customFormat="1" ht="12" customHeight="1">
      <c r="A18" s="160">
        <v>2012</v>
      </c>
      <c r="B18" s="164">
        <f t="shared" si="0"/>
        <v>0.24826648185134559</v>
      </c>
      <c r="C18" s="164">
        <f t="shared" si="0"/>
        <v>0.2485020508729292</v>
      </c>
      <c r="D18" s="164">
        <f t="shared" si="0"/>
        <v>0.863172862075956</v>
      </c>
      <c r="E18" s="164">
        <f t="shared" si="0"/>
        <v>-1.4697443611666188</v>
      </c>
      <c r="F18" s="164">
        <f t="shared" si="0"/>
        <v>0.26625373602482227</v>
      </c>
      <c r="G18" s="164">
        <f t="shared" si="0"/>
        <v>0.59869402528798332</v>
      </c>
      <c r="H18" s="164">
        <f t="shared" si="0"/>
        <v>-0.36595518105484359</v>
      </c>
      <c r="I18" s="164">
        <f t="shared" si="0"/>
        <v>-2.624158840969713</v>
      </c>
      <c r="J18" s="164">
        <f t="shared" si="0"/>
        <v>0.33467243237765842</v>
      </c>
      <c r="K18" s="164">
        <f t="shared" si="0"/>
        <v>-0.4947291314167046</v>
      </c>
      <c r="L18" s="164">
        <f t="shared" si="0"/>
        <v>-0.62478933473244069</v>
      </c>
      <c r="M18" s="164">
        <f t="shared" si="0"/>
        <v>-1.3292973693726111</v>
      </c>
      <c r="N18" s="164">
        <f t="shared" si="0"/>
        <v>-0.94964958126908527</v>
      </c>
      <c r="O18" s="164">
        <f t="shared" si="0"/>
        <v>-1.9185825208088829</v>
      </c>
      <c r="P18" s="164">
        <f t="shared" si="0"/>
        <v>-0.45947380971999507</v>
      </c>
      <c r="Q18" s="164">
        <f t="shared" si="0"/>
        <v>-1.5625289567270784</v>
      </c>
      <c r="R18" s="164">
        <f t="shared" ref="R18" si="4">R10/R9*100-100</f>
        <v>-0.25811903262051317</v>
      </c>
      <c r="S18" s="160">
        <v>2012</v>
      </c>
    </row>
    <row r="19" spans="1:19" s="143" customFormat="1" ht="12" customHeight="1">
      <c r="A19" s="160">
        <v>2013</v>
      </c>
      <c r="B19" s="164">
        <f t="shared" si="0"/>
        <v>0.94861271962977867</v>
      </c>
      <c r="C19" s="164">
        <f t="shared" si="0"/>
        <v>0.28691108704124701</v>
      </c>
      <c r="D19" s="164">
        <f t="shared" si="0"/>
        <v>0.18306335683821828</v>
      </c>
      <c r="E19" s="164">
        <f t="shared" si="0"/>
        <v>-1.8534023540446469</v>
      </c>
      <c r="F19" s="164">
        <f t="shared" si="0"/>
        <v>-0.4778762016572955</v>
      </c>
      <c r="G19" s="164">
        <f t="shared" si="0"/>
        <v>-0.15170006174972173</v>
      </c>
      <c r="H19" s="164">
        <f t="shared" si="0"/>
        <v>-0.35455301385690063</v>
      </c>
      <c r="I19" s="164">
        <f t="shared" si="0"/>
        <v>-2.7404629793049651</v>
      </c>
      <c r="J19" s="164">
        <f t="shared" si="0"/>
        <v>0.20774830023684387</v>
      </c>
      <c r="K19" s="164">
        <f t="shared" si="0"/>
        <v>-0.62943286287755029</v>
      </c>
      <c r="L19" s="164">
        <f t="shared" si="0"/>
        <v>-0.54476571390858908</v>
      </c>
      <c r="M19" s="164">
        <f t="shared" si="0"/>
        <v>-1.8592613058061147</v>
      </c>
      <c r="N19" s="164">
        <f t="shared" si="0"/>
        <v>-0.81132062997399146</v>
      </c>
      <c r="O19" s="164">
        <f t="shared" si="0"/>
        <v>-1.9367756003997698</v>
      </c>
      <c r="P19" s="164">
        <f t="shared" si="0"/>
        <v>-0.6220016216118438</v>
      </c>
      <c r="Q19" s="164">
        <f t="shared" si="0"/>
        <v>-1.880894634065271</v>
      </c>
      <c r="R19" s="164">
        <f t="shared" ref="R19" si="5">R11/R10*100-100</f>
        <v>-0.26829490016189084</v>
      </c>
      <c r="S19" s="160">
        <v>2013</v>
      </c>
    </row>
    <row r="20" spans="1:19" s="143" customFormat="1" ht="12" customHeight="1">
      <c r="A20" s="160">
        <v>2014</v>
      </c>
      <c r="B20" s="164">
        <f t="shared" si="0"/>
        <v>1.2775289503608604</v>
      </c>
      <c r="C20" s="164">
        <f t="shared" si="0"/>
        <v>1.6933977496240544</v>
      </c>
      <c r="D20" s="164">
        <f t="shared" si="0"/>
        <v>2.2953075071201852</v>
      </c>
      <c r="E20" s="164">
        <f t="shared" si="0"/>
        <v>1.8238041105059608</v>
      </c>
      <c r="F20" s="164">
        <f t="shared" si="0"/>
        <v>1.0766810043482735</v>
      </c>
      <c r="G20" s="164">
        <f t="shared" si="0"/>
        <v>2.0412014199662281</v>
      </c>
      <c r="H20" s="164">
        <f t="shared" si="0"/>
        <v>1.680458224103802</v>
      </c>
      <c r="I20" s="164">
        <f t="shared" si="0"/>
        <v>1.4625038695071311</v>
      </c>
      <c r="J20" s="164">
        <f t="shared" si="0"/>
        <v>1.4507652183504121</v>
      </c>
      <c r="K20" s="164">
        <f t="shared" si="0"/>
        <v>1.4202821324350197</v>
      </c>
      <c r="L20" s="164">
        <f t="shared" si="0"/>
        <v>1.8147342268311775</v>
      </c>
      <c r="M20" s="164">
        <f t="shared" si="0"/>
        <v>1.0528480721853128</v>
      </c>
      <c r="N20" s="164">
        <f t="shared" si="0"/>
        <v>1.5909394681736728</v>
      </c>
      <c r="O20" s="164">
        <f t="shared" si="0"/>
        <v>0.24928269820327387</v>
      </c>
      <c r="P20" s="164">
        <f t="shared" si="0"/>
        <v>1.3305089186960117</v>
      </c>
      <c r="Q20" s="164">
        <f t="shared" si="0"/>
        <v>0.82035925370398388</v>
      </c>
      <c r="R20" s="164">
        <f t="shared" ref="R20" si="6">R12/R11*100-100</f>
        <v>1.5067147841729707</v>
      </c>
      <c r="S20" s="160">
        <v>2014</v>
      </c>
    </row>
    <row r="21" spans="1:19" s="143" customFormat="1" ht="12" customHeight="1">
      <c r="A21" s="160"/>
      <c r="B21" s="164"/>
      <c r="C21" s="164"/>
      <c r="D21" s="164"/>
      <c r="E21" s="164"/>
      <c r="F21" s="164"/>
      <c r="G21" s="164"/>
      <c r="H21" s="164"/>
      <c r="I21" s="164"/>
      <c r="J21" s="164"/>
      <c r="K21" s="164"/>
      <c r="L21" s="164"/>
      <c r="M21" s="164"/>
      <c r="N21" s="164"/>
      <c r="O21" s="164"/>
      <c r="P21" s="164"/>
      <c r="Q21" s="164"/>
      <c r="R21" s="164"/>
      <c r="S21" s="160"/>
    </row>
    <row r="22" spans="1:19" ht="12" customHeight="1">
      <c r="A22" s="160"/>
      <c r="B22" s="246" t="s">
        <v>349</v>
      </c>
      <c r="C22" s="246"/>
      <c r="D22" s="246"/>
      <c r="E22" s="246"/>
      <c r="F22" s="246"/>
      <c r="G22" s="246"/>
      <c r="H22" s="246"/>
      <c r="I22" s="246"/>
      <c r="J22" s="246"/>
      <c r="K22" s="246" t="s">
        <v>349</v>
      </c>
      <c r="L22" s="246"/>
      <c r="M22" s="246"/>
      <c r="N22" s="246"/>
      <c r="O22" s="246"/>
      <c r="P22" s="246"/>
      <c r="Q22" s="246"/>
      <c r="R22" s="246"/>
      <c r="S22" s="179"/>
    </row>
    <row r="23" spans="1:19" s="143" customFormat="1" ht="12" customHeight="1">
      <c r="A23" s="160">
        <v>2008</v>
      </c>
      <c r="B23" s="165">
        <f>B6/B$8*100</f>
        <v>104.03098673805593</v>
      </c>
      <c r="C23" s="165">
        <f t="shared" ref="C23:R29" si="7">C6/C$8*100</f>
        <v>101.28470902377818</v>
      </c>
      <c r="D23" s="165">
        <f t="shared" si="7"/>
        <v>98.718390584510914</v>
      </c>
      <c r="E23" s="165">
        <f t="shared" si="7"/>
        <v>100.14236259187719</v>
      </c>
      <c r="F23" s="165">
        <f t="shared" si="7"/>
        <v>102.61563220581928</v>
      </c>
      <c r="G23" s="165">
        <f t="shared" si="7"/>
        <v>99.409324833414061</v>
      </c>
      <c r="H23" s="165">
        <f t="shared" si="7"/>
        <v>101.16228315182458</v>
      </c>
      <c r="I23" s="165">
        <f t="shared" si="7"/>
        <v>101.24548547857334</v>
      </c>
      <c r="J23" s="165">
        <f t="shared" si="7"/>
        <v>99.808414231393911</v>
      </c>
      <c r="K23" s="165">
        <f t="shared" si="7"/>
        <v>102.31159442812994</v>
      </c>
      <c r="L23" s="165">
        <f t="shared" si="7"/>
        <v>102.07848501536658</v>
      </c>
      <c r="M23" s="165">
        <f t="shared" si="7"/>
        <v>102.19260213207413</v>
      </c>
      <c r="N23" s="165">
        <f t="shared" si="7"/>
        <v>101.65118312751831</v>
      </c>
      <c r="O23" s="165">
        <f t="shared" si="7"/>
        <v>102.3716660704811</v>
      </c>
      <c r="P23" s="165">
        <f t="shared" si="7"/>
        <v>101.29886514611333</v>
      </c>
      <c r="Q23" s="165">
        <f t="shared" si="7"/>
        <v>101.20324869399479</v>
      </c>
      <c r="R23" s="165">
        <f t="shared" si="7"/>
        <v>101.64422640650572</v>
      </c>
      <c r="S23" s="160">
        <v>2008</v>
      </c>
    </row>
    <row r="24" spans="1:19" s="143" customFormat="1" ht="12" customHeight="1">
      <c r="A24" s="160">
        <v>2009</v>
      </c>
      <c r="B24" s="165">
        <f t="shared" ref="B24:Q29" si="8">B7/B$8*100</f>
        <v>98.460043658536335</v>
      </c>
      <c r="C24" s="165">
        <f t="shared" si="8"/>
        <v>98.176683499735432</v>
      </c>
      <c r="D24" s="165">
        <f t="shared" si="8"/>
        <v>98.163688090099726</v>
      </c>
      <c r="E24" s="165">
        <f t="shared" si="8"/>
        <v>98.873328650628409</v>
      </c>
      <c r="F24" s="165">
        <f t="shared" si="8"/>
        <v>98.989306518368082</v>
      </c>
      <c r="G24" s="165">
        <f t="shared" si="8"/>
        <v>98.296430643232824</v>
      </c>
      <c r="H24" s="165">
        <f t="shared" si="8"/>
        <v>98.769597357723683</v>
      </c>
      <c r="I24" s="165">
        <f t="shared" si="8"/>
        <v>99.769129077833767</v>
      </c>
      <c r="J24" s="165">
        <f t="shared" si="8"/>
        <v>97.984346669488758</v>
      </c>
      <c r="K24" s="165">
        <f t="shared" si="8"/>
        <v>98.699115866450114</v>
      </c>
      <c r="L24" s="165">
        <f t="shared" si="8"/>
        <v>98.85231479586281</v>
      </c>
      <c r="M24" s="165">
        <f t="shared" si="8"/>
        <v>97.730843528654205</v>
      </c>
      <c r="N24" s="165">
        <f t="shared" si="8"/>
        <v>98.201967709191322</v>
      </c>
      <c r="O24" s="165">
        <f t="shared" si="8"/>
        <v>98.804991469448908</v>
      </c>
      <c r="P24" s="165">
        <f t="shared" si="8"/>
        <v>98.63169014045539</v>
      </c>
      <c r="Q24" s="165">
        <f t="shared" si="8"/>
        <v>97.645865495184353</v>
      </c>
      <c r="R24" s="165">
        <f t="shared" si="7"/>
        <v>98.45701768805651</v>
      </c>
      <c r="S24" s="160">
        <v>2009</v>
      </c>
    </row>
    <row r="25" spans="1:19" s="143" customFormat="1" ht="12" customHeight="1">
      <c r="A25" s="160">
        <v>2010</v>
      </c>
      <c r="B25" s="166">
        <f t="shared" si="8"/>
        <v>100</v>
      </c>
      <c r="C25" s="166">
        <f t="shared" si="7"/>
        <v>100</v>
      </c>
      <c r="D25" s="166">
        <f t="shared" si="7"/>
        <v>100</v>
      </c>
      <c r="E25" s="166">
        <f t="shared" si="7"/>
        <v>100</v>
      </c>
      <c r="F25" s="166">
        <f t="shared" si="7"/>
        <v>100</v>
      </c>
      <c r="G25" s="166">
        <f t="shared" si="7"/>
        <v>100</v>
      </c>
      <c r="H25" s="166">
        <f t="shared" si="7"/>
        <v>100</v>
      </c>
      <c r="I25" s="166">
        <f t="shared" si="7"/>
        <v>100</v>
      </c>
      <c r="J25" s="166">
        <f t="shared" si="7"/>
        <v>100</v>
      </c>
      <c r="K25" s="166">
        <f t="shared" si="7"/>
        <v>100</v>
      </c>
      <c r="L25" s="166">
        <f t="shared" si="7"/>
        <v>100</v>
      </c>
      <c r="M25" s="166">
        <f t="shared" si="7"/>
        <v>100</v>
      </c>
      <c r="N25" s="166">
        <f t="shared" si="7"/>
        <v>100</v>
      </c>
      <c r="O25" s="166">
        <f t="shared" si="7"/>
        <v>100</v>
      </c>
      <c r="P25" s="166">
        <f t="shared" si="7"/>
        <v>100</v>
      </c>
      <c r="Q25" s="166">
        <f t="shared" si="7"/>
        <v>100</v>
      </c>
      <c r="R25" s="166">
        <f t="shared" si="7"/>
        <v>100</v>
      </c>
      <c r="S25" s="160">
        <v>2010</v>
      </c>
    </row>
    <row r="26" spans="1:19" s="143" customFormat="1" ht="12" customHeight="1">
      <c r="A26" s="160">
        <v>2011</v>
      </c>
      <c r="B26" s="165">
        <f t="shared" si="8"/>
        <v>102.16653955048859</v>
      </c>
      <c r="C26" s="165">
        <f t="shared" si="7"/>
        <v>101.91552904224814</v>
      </c>
      <c r="D26" s="165">
        <f t="shared" si="7"/>
        <v>101.35848786230564</v>
      </c>
      <c r="E26" s="165">
        <f t="shared" si="7"/>
        <v>99.891754258334814</v>
      </c>
      <c r="F26" s="165">
        <f t="shared" si="7"/>
        <v>101.68045662669594</v>
      </c>
      <c r="G26" s="165">
        <f t="shared" si="7"/>
        <v>101.6931237327686</v>
      </c>
      <c r="H26" s="165">
        <f t="shared" si="7"/>
        <v>101.68573122835363</v>
      </c>
      <c r="I26" s="165">
        <f t="shared" si="7"/>
        <v>98.861273015541315</v>
      </c>
      <c r="J26" s="165">
        <f t="shared" si="7"/>
        <v>101.76699405990395</v>
      </c>
      <c r="K26" s="165">
        <f t="shared" si="7"/>
        <v>101.83626830159311</v>
      </c>
      <c r="L26" s="165">
        <f t="shared" si="7"/>
        <v>101.2843971505214</v>
      </c>
      <c r="M26" s="165">
        <f t="shared" si="7"/>
        <v>101.30471488874579</v>
      </c>
      <c r="N26" s="165">
        <f t="shared" si="7"/>
        <v>100.96353234178829</v>
      </c>
      <c r="O26" s="165">
        <f t="shared" si="7"/>
        <v>99.914760978347147</v>
      </c>
      <c r="P26" s="165">
        <f t="shared" si="7"/>
        <v>101.40206386368251</v>
      </c>
      <c r="Q26" s="165">
        <f t="shared" si="7"/>
        <v>101.03486102529237</v>
      </c>
      <c r="R26" s="165">
        <f t="shared" si="7"/>
        <v>101.5774255101161</v>
      </c>
      <c r="S26" s="160">
        <v>2011</v>
      </c>
    </row>
    <row r="27" spans="1:19" s="143" customFormat="1" ht="12" customHeight="1">
      <c r="A27" s="160">
        <v>2012</v>
      </c>
      <c r="B27" s="165">
        <f t="shared" si="8"/>
        <v>102.42018482385986</v>
      </c>
      <c r="C27" s="165">
        <f t="shared" si="7"/>
        <v>102.16879122207614</v>
      </c>
      <c r="D27" s="165">
        <f t="shared" si="7"/>
        <v>102.23338682294363</v>
      </c>
      <c r="E27" s="165">
        <f t="shared" si="7"/>
        <v>98.423600832852514</v>
      </c>
      <c r="F27" s="165">
        <f t="shared" si="7"/>
        <v>101.95118464127162</v>
      </c>
      <c r="G27" s="165">
        <f t="shared" si="7"/>
        <v>102.30195438868542</v>
      </c>
      <c r="H27" s="165">
        <f t="shared" si="7"/>
        <v>101.31360702652998</v>
      </c>
      <c r="I27" s="165">
        <f t="shared" si="7"/>
        <v>96.266996179408778</v>
      </c>
      <c r="J27" s="165">
        <f t="shared" si="7"/>
        <v>102.10758013428185</v>
      </c>
      <c r="K27" s="165">
        <f t="shared" si="7"/>
        <v>101.33245461595746</v>
      </c>
      <c r="L27" s="165">
        <f t="shared" si="7"/>
        <v>100.65158303937689</v>
      </c>
      <c r="M27" s="165">
        <f t="shared" si="7"/>
        <v>99.958073978679266</v>
      </c>
      <c r="N27" s="165">
        <f t="shared" si="7"/>
        <v>100.00473257967002</v>
      </c>
      <c r="O27" s="165">
        <f t="shared" si="7"/>
        <v>97.99781383850862</v>
      </c>
      <c r="P27" s="165">
        <f t="shared" si="7"/>
        <v>100.93614793771334</v>
      </c>
      <c r="Q27" s="165">
        <f t="shared" si="7"/>
        <v>99.456162065383225</v>
      </c>
      <c r="R27" s="165">
        <f t="shared" si="7"/>
        <v>101.31523484202856</v>
      </c>
      <c r="S27" s="160">
        <v>2012</v>
      </c>
    </row>
    <row r="28" spans="1:19" s="143" customFormat="1" ht="12" customHeight="1">
      <c r="A28" s="160">
        <v>2013</v>
      </c>
      <c r="B28" s="165">
        <f t="shared" si="8"/>
        <v>103.39175572456732</v>
      </c>
      <c r="C28" s="165">
        <f t="shared" si="7"/>
        <v>102.46192481158829</v>
      </c>
      <c r="D28" s="165">
        <f t="shared" si="7"/>
        <v>102.42053869267109</v>
      </c>
      <c r="E28" s="165">
        <f t="shared" si="7"/>
        <v>96.59941549808093</v>
      </c>
      <c r="F28" s="165">
        <f t="shared" si="7"/>
        <v>101.4639841925633</v>
      </c>
      <c r="G28" s="165">
        <f t="shared" si="7"/>
        <v>102.14676226070661</v>
      </c>
      <c r="H28" s="165">
        <f t="shared" si="7"/>
        <v>100.95439657937028</v>
      </c>
      <c r="I28" s="165">
        <f t="shared" si="7"/>
        <v>93.628834787823166</v>
      </c>
      <c r="J28" s="165">
        <f t="shared" si="7"/>
        <v>102.3197068964238</v>
      </c>
      <c r="K28" s="165">
        <f t="shared" si="7"/>
        <v>100.69463484584415</v>
      </c>
      <c r="L28" s="165">
        <f t="shared" si="7"/>
        <v>100.10326772447213</v>
      </c>
      <c r="M28" s="165">
        <f t="shared" si="7"/>
        <v>98.099592187164617</v>
      </c>
      <c r="N28" s="165">
        <f t="shared" si="7"/>
        <v>99.193373553300844</v>
      </c>
      <c r="O28" s="165">
        <f t="shared" si="7"/>
        <v>96.099816091159212</v>
      </c>
      <c r="P28" s="165">
        <f t="shared" si="7"/>
        <v>100.30832346074826</v>
      </c>
      <c r="Q28" s="165">
        <f t="shared" si="7"/>
        <v>97.585496449848179</v>
      </c>
      <c r="R28" s="165">
        <f t="shared" si="7"/>
        <v>101.04341123386035</v>
      </c>
      <c r="S28" s="160">
        <v>2013</v>
      </c>
    </row>
    <row r="29" spans="1:19" s="143" customFormat="1" ht="12" customHeight="1">
      <c r="A29" s="160">
        <v>2014</v>
      </c>
      <c r="B29" s="165">
        <f t="shared" si="8"/>
        <v>104.71261533623506</v>
      </c>
      <c r="C29" s="165">
        <f t="shared" si="7"/>
        <v>104.19701274056921</v>
      </c>
      <c r="D29" s="165">
        <f t="shared" si="7"/>
        <v>104.77140500611692</v>
      </c>
      <c r="E29" s="165">
        <f t="shared" si="7"/>
        <v>98.36119960865966</v>
      </c>
      <c r="F29" s="165">
        <f t="shared" si="7"/>
        <v>102.55642763661959</v>
      </c>
      <c r="G29" s="165">
        <f t="shared" si="7"/>
        <v>104.23178342242167</v>
      </c>
      <c r="H29" s="165">
        <f t="shared" si="7"/>
        <v>102.65089303928268</v>
      </c>
      <c r="I29" s="165">
        <f t="shared" si="7"/>
        <v>94.998160119569519</v>
      </c>
      <c r="J29" s="165">
        <f t="shared" si="7"/>
        <v>103.8041256155952</v>
      </c>
      <c r="K29" s="165">
        <f t="shared" si="7"/>
        <v>102.12478275288038</v>
      </c>
      <c r="L29" s="165">
        <f t="shared" si="7"/>
        <v>101.91987598604457</v>
      </c>
      <c r="M29" s="165">
        <f t="shared" si="7"/>
        <v>99.132431852328835</v>
      </c>
      <c r="N29" s="165">
        <f t="shared" si="7"/>
        <v>100.77148008297326</v>
      </c>
      <c r="O29" s="165">
        <f t="shared" si="7"/>
        <v>96.339376305679622</v>
      </c>
      <c r="P29" s="165">
        <f t="shared" si="7"/>
        <v>101.64293465058796</v>
      </c>
      <c r="Q29" s="165">
        <f t="shared" si="7"/>
        <v>98.386048100247478</v>
      </c>
      <c r="R29" s="165">
        <f t="shared" si="7"/>
        <v>102.56584724935361</v>
      </c>
      <c r="S29" s="160">
        <v>2014</v>
      </c>
    </row>
    <row r="30" spans="1:19" s="143" customFormat="1" ht="12" customHeight="1">
      <c r="A30" s="160"/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0"/>
    </row>
    <row r="31" spans="1:19" ht="12" customHeight="1">
      <c r="A31" s="160"/>
      <c r="B31" s="246" t="s">
        <v>7</v>
      </c>
      <c r="C31" s="246"/>
      <c r="D31" s="246"/>
      <c r="E31" s="246"/>
      <c r="F31" s="246"/>
      <c r="G31" s="246"/>
      <c r="H31" s="246"/>
      <c r="I31" s="246"/>
      <c r="J31" s="246"/>
      <c r="K31" s="246" t="s">
        <v>7</v>
      </c>
      <c r="L31" s="246"/>
      <c r="M31" s="246"/>
      <c r="N31" s="246"/>
      <c r="O31" s="246"/>
      <c r="P31" s="246"/>
      <c r="Q31" s="246"/>
      <c r="R31" s="246"/>
      <c r="S31" s="179"/>
    </row>
    <row r="32" spans="1:19" s="143" customFormat="1" ht="12" customHeight="1">
      <c r="A32" s="160">
        <v>2008</v>
      </c>
      <c r="B32" s="187">
        <f>B6/$R6*100</f>
        <v>14.065877958574241</v>
      </c>
      <c r="C32" s="187">
        <f t="shared" ref="C32:R32" si="9">C6/$R6*100</f>
        <v>16.539208215008884</v>
      </c>
      <c r="D32" s="187">
        <f t="shared" si="9"/>
        <v>4.1369797884477428</v>
      </c>
      <c r="E32" s="187">
        <f t="shared" si="9"/>
        <v>2.7554556136771815</v>
      </c>
      <c r="F32" s="187">
        <f t="shared" si="9"/>
        <v>0.96606519889188858</v>
      </c>
      <c r="G32" s="187">
        <f t="shared" si="9"/>
        <v>2.7589741565014028</v>
      </c>
      <c r="H32" s="187">
        <f t="shared" si="9"/>
        <v>7.7187649255499462</v>
      </c>
      <c r="I32" s="187">
        <f t="shared" si="9"/>
        <v>1.9229000468437292</v>
      </c>
      <c r="J32" s="187">
        <f t="shared" si="9"/>
        <v>8.8207815113292423</v>
      </c>
      <c r="K32" s="187">
        <f t="shared" si="9"/>
        <v>20.959881950903782</v>
      </c>
      <c r="L32" s="187">
        <f t="shared" si="9"/>
        <v>4.5611738618135194</v>
      </c>
      <c r="M32" s="187">
        <f t="shared" si="9"/>
        <v>1.2323924886720694</v>
      </c>
      <c r="N32" s="187">
        <f t="shared" si="9"/>
        <v>5.0407949069860525</v>
      </c>
      <c r="O32" s="187">
        <f t="shared" si="9"/>
        <v>2.6568984509196754</v>
      </c>
      <c r="P32" s="187">
        <f t="shared" si="9"/>
        <v>3.1590371347941506</v>
      </c>
      <c r="Q32" s="187">
        <f t="shared" si="9"/>
        <v>2.7048137910864938</v>
      </c>
      <c r="R32" s="166">
        <f t="shared" si="9"/>
        <v>100</v>
      </c>
      <c r="S32" s="160">
        <v>2008</v>
      </c>
    </row>
    <row r="33" spans="1:19" s="143" customFormat="1" ht="12" customHeight="1">
      <c r="A33" s="160">
        <v>2009</v>
      </c>
      <c r="B33" s="187">
        <f t="shared" ref="B33:R33" si="10">B7/$R7*100</f>
        <v>13.743589957367689</v>
      </c>
      <c r="C33" s="187">
        <f t="shared" si="10"/>
        <v>16.550656501382822</v>
      </c>
      <c r="D33" s="187">
        <f t="shared" si="10"/>
        <v>4.2469019834531592</v>
      </c>
      <c r="E33" s="187">
        <f t="shared" si="10"/>
        <v>2.8086057452252877</v>
      </c>
      <c r="F33" s="187">
        <f t="shared" si="10"/>
        <v>0.96209339345624278</v>
      </c>
      <c r="G33" s="187">
        <f t="shared" si="10"/>
        <v>2.8163997328345749</v>
      </c>
      <c r="H33" s="187">
        <f t="shared" si="10"/>
        <v>7.7801597391567014</v>
      </c>
      <c r="I33" s="187">
        <f t="shared" si="10"/>
        <v>1.9562000343042345</v>
      </c>
      <c r="J33" s="187">
        <f t="shared" si="10"/>
        <v>8.9398997509700688</v>
      </c>
      <c r="K33" s="187">
        <f t="shared" si="10"/>
        <v>20.874365337815828</v>
      </c>
      <c r="L33" s="187">
        <f t="shared" si="10"/>
        <v>4.56000472591779</v>
      </c>
      <c r="M33" s="187">
        <f t="shared" si="10"/>
        <v>1.2167385566268916</v>
      </c>
      <c r="N33" s="187">
        <f t="shared" si="10"/>
        <v>5.0273927933886746</v>
      </c>
      <c r="O33" s="187">
        <f t="shared" si="10"/>
        <v>2.647342351769757</v>
      </c>
      <c r="P33" s="187">
        <f t="shared" si="10"/>
        <v>3.1754308854832161</v>
      </c>
      <c r="Q33" s="187">
        <f t="shared" si="10"/>
        <v>2.6942185108470573</v>
      </c>
      <c r="R33" s="166">
        <f t="shared" si="10"/>
        <v>100</v>
      </c>
      <c r="S33" s="160">
        <v>2009</v>
      </c>
    </row>
    <row r="34" spans="1:19" s="143" customFormat="1" ht="12" customHeight="1">
      <c r="A34" s="160">
        <v>2010</v>
      </c>
      <c r="B34" s="187">
        <f t="shared" ref="B34:R34" si="11">B8/$R8*100</f>
        <v>13.743167575902552</v>
      </c>
      <c r="C34" s="187">
        <f t="shared" si="11"/>
        <v>16.59791532793005</v>
      </c>
      <c r="D34" s="187">
        <f t="shared" si="11"/>
        <v>4.2595924403380385</v>
      </c>
      <c r="E34" s="187">
        <f t="shared" si="11"/>
        <v>2.7967799740366659</v>
      </c>
      <c r="F34" s="187">
        <f t="shared" si="11"/>
        <v>0.95691999053965304</v>
      </c>
      <c r="G34" s="187">
        <f t="shared" si="11"/>
        <v>2.8210008898367009</v>
      </c>
      <c r="H34" s="187">
        <f t="shared" si="11"/>
        <v>7.7555375899702916</v>
      </c>
      <c r="I34" s="187">
        <f t="shared" si="11"/>
        <v>1.9304731148711618</v>
      </c>
      <c r="J34" s="187">
        <f t="shared" si="11"/>
        <v>8.9830253283180319</v>
      </c>
      <c r="K34" s="187">
        <f t="shared" si="11"/>
        <v>20.823162793810813</v>
      </c>
      <c r="L34" s="187">
        <f t="shared" si="11"/>
        <v>4.5417698804975197</v>
      </c>
      <c r="M34" s="187">
        <f t="shared" si="11"/>
        <v>1.2257793472992022</v>
      </c>
      <c r="N34" s="187">
        <f t="shared" si="11"/>
        <v>5.0404499291631613</v>
      </c>
      <c r="O34" s="187">
        <f t="shared" si="11"/>
        <v>2.638018878177125</v>
      </c>
      <c r="P34" s="187">
        <f t="shared" si="11"/>
        <v>3.1698073348840055</v>
      </c>
      <c r="Q34" s="187">
        <f t="shared" si="11"/>
        <v>2.7165996044250345</v>
      </c>
      <c r="R34" s="166">
        <f t="shared" si="11"/>
        <v>100</v>
      </c>
      <c r="S34" s="160">
        <v>2010</v>
      </c>
    </row>
    <row r="35" spans="1:19" s="143" customFormat="1" ht="12" customHeight="1">
      <c r="A35" s="160">
        <v>2011</v>
      </c>
      <c r="B35" s="187">
        <f t="shared" ref="B35:R35" si="12">B9/$R9*100</f>
        <v>13.822873208699379</v>
      </c>
      <c r="C35" s="187">
        <f t="shared" si="12"/>
        <v>16.653161990957976</v>
      </c>
      <c r="D35" s="187">
        <f t="shared" si="12"/>
        <v>4.2504114127146719</v>
      </c>
      <c r="E35" s="187">
        <f t="shared" si="12"/>
        <v>2.7503675789979498</v>
      </c>
      <c r="F35" s="187">
        <f t="shared" si="12"/>
        <v>0.95789060516793045</v>
      </c>
      <c r="G35" s="187">
        <f t="shared" si="12"/>
        <v>2.8242140524800363</v>
      </c>
      <c r="H35" s="187">
        <f t="shared" si="12"/>
        <v>7.7638068394101323</v>
      </c>
      <c r="I35" s="187">
        <f t="shared" si="12"/>
        <v>1.8788527933249672</v>
      </c>
      <c r="J35" s="187">
        <f t="shared" si="12"/>
        <v>8.9997898709872803</v>
      </c>
      <c r="K35" s="187">
        <f t="shared" si="12"/>
        <v>20.876225032372801</v>
      </c>
      <c r="L35" s="187">
        <f t="shared" si="12"/>
        <v>4.5286678810025016</v>
      </c>
      <c r="M35" s="187">
        <f t="shared" si="12"/>
        <v>1.2224884286153892</v>
      </c>
      <c r="N35" s="187">
        <f t="shared" si="12"/>
        <v>5.0099874739348254</v>
      </c>
      <c r="O35" s="187">
        <f t="shared" si="12"/>
        <v>2.5948386105058878</v>
      </c>
      <c r="P35" s="187">
        <f t="shared" si="12"/>
        <v>3.1643350300846764</v>
      </c>
      <c r="Q35" s="187">
        <f t="shared" si="12"/>
        <v>2.7020891907435969</v>
      </c>
      <c r="R35" s="166">
        <f t="shared" si="12"/>
        <v>100</v>
      </c>
      <c r="S35" s="160">
        <v>2011</v>
      </c>
    </row>
    <row r="36" spans="1:19" s="143" customFormat="1" ht="12" customHeight="1">
      <c r="A36" s="160">
        <v>2012</v>
      </c>
      <c r="B36" s="187">
        <f t="shared" ref="B36:R36" si="13">B10/$R10*100</f>
        <v>13.893051379527696</v>
      </c>
      <c r="C36" s="187">
        <f t="shared" si="13"/>
        <v>16.737748755210099</v>
      </c>
      <c r="D36" s="187">
        <f t="shared" si="13"/>
        <v>4.2981942680205698</v>
      </c>
      <c r="E36" s="187">
        <f t="shared" si="13"/>
        <v>2.7169571902103575</v>
      </c>
      <c r="F36" s="187">
        <f t="shared" si="13"/>
        <v>0.96292652131288026</v>
      </c>
      <c r="G36" s="187">
        <f t="shared" si="13"/>
        <v>2.8484749091535226</v>
      </c>
      <c r="H36" s="187">
        <f t="shared" si="13"/>
        <v>7.7554129830016709</v>
      </c>
      <c r="I36" s="187">
        <f t="shared" si="13"/>
        <v>1.8342833460685146</v>
      </c>
      <c r="J36" s="187">
        <f t="shared" si="13"/>
        <v>9.0532779200450584</v>
      </c>
      <c r="K36" s="187">
        <f t="shared" si="13"/>
        <v>20.826701947190394</v>
      </c>
      <c r="L36" s="187">
        <f t="shared" si="13"/>
        <v>4.5120196284932597</v>
      </c>
      <c r="M36" s="187">
        <f t="shared" si="13"/>
        <v>1.2093595091588654</v>
      </c>
      <c r="N36" s="187">
        <f t="shared" si="13"/>
        <v>4.9752522217722381</v>
      </c>
      <c r="O36" s="187">
        <f t="shared" si="13"/>
        <v>2.5516407609295841</v>
      </c>
      <c r="P36" s="187">
        <f t="shared" si="13"/>
        <v>3.1579470016208941</v>
      </c>
      <c r="Q36" s="187">
        <f t="shared" si="13"/>
        <v>2.6667516582843915</v>
      </c>
      <c r="R36" s="166">
        <f t="shared" si="13"/>
        <v>100</v>
      </c>
      <c r="S36" s="160">
        <v>2012</v>
      </c>
    </row>
    <row r="37" spans="1:19" s="143" customFormat="1" ht="12" customHeight="1">
      <c r="A37" s="160">
        <v>2013</v>
      </c>
      <c r="B37" s="187">
        <f t="shared" ref="B37:R37" si="14">B11/$R11*100</f>
        <v>14.062571795016229</v>
      </c>
      <c r="C37" s="187">
        <f t="shared" si="14"/>
        <v>16.830927732867121</v>
      </c>
      <c r="D37" s="187">
        <f t="shared" si="14"/>
        <v>4.3176467126681324</v>
      </c>
      <c r="E37" s="187">
        <f t="shared" si="14"/>
        <v>2.6737746426967908</v>
      </c>
      <c r="F37" s="187">
        <f t="shared" si="14"/>
        <v>0.96090297831440075</v>
      </c>
      <c r="G37" s="187">
        <f t="shared" si="14"/>
        <v>2.8518050183842978</v>
      </c>
      <c r="H37" s="187">
        <f t="shared" si="14"/>
        <v>7.7487053137186708</v>
      </c>
      <c r="I37" s="187">
        <f t="shared" si="14"/>
        <v>1.7888147888858734</v>
      </c>
      <c r="J37" s="187">
        <f t="shared" si="14"/>
        <v>9.096491373488405</v>
      </c>
      <c r="K37" s="187">
        <f t="shared" si="14"/>
        <v>20.75128648423641</v>
      </c>
      <c r="L37" s="187">
        <f t="shared" si="14"/>
        <v>4.4995116528491863</v>
      </c>
      <c r="M37" s="187">
        <f t="shared" si="14"/>
        <v>1.1900672454851213</v>
      </c>
      <c r="N37" s="187">
        <f t="shared" si="14"/>
        <v>4.9481626421242968</v>
      </c>
      <c r="O37" s="187">
        <f t="shared" si="14"/>
        <v>2.5089525971276179</v>
      </c>
      <c r="P37" s="187">
        <f t="shared" si="14"/>
        <v>3.1467470820031775</v>
      </c>
      <c r="Q37" s="187">
        <f t="shared" si="14"/>
        <v>2.6236319401342723</v>
      </c>
      <c r="R37" s="166">
        <f t="shared" si="14"/>
        <v>100</v>
      </c>
      <c r="S37" s="160">
        <v>2013</v>
      </c>
    </row>
    <row r="38" spans="1:19" s="143" customFormat="1" ht="12" customHeight="1">
      <c r="A38" s="160">
        <v>2014</v>
      </c>
      <c r="B38" s="187">
        <f t="shared" ref="B38:R38" si="15">B12/$R12*100</f>
        <v>14.030820769980734</v>
      </c>
      <c r="C38" s="187">
        <f t="shared" si="15"/>
        <v>16.861881818093359</v>
      </c>
      <c r="D38" s="187">
        <f t="shared" si="15"/>
        <v>4.3511899593893633</v>
      </c>
      <c r="E38" s="187">
        <f t="shared" si="15"/>
        <v>2.6821270497471188</v>
      </c>
      <c r="F38" s="187">
        <f t="shared" si="15"/>
        <v>0.95683210733125512</v>
      </c>
      <c r="G38" s="187">
        <f t="shared" si="15"/>
        <v>2.8668212828103061</v>
      </c>
      <c r="H38" s="187">
        <f t="shared" si="15"/>
        <v>7.7619683448302421</v>
      </c>
      <c r="I38" s="187">
        <f t="shared" si="15"/>
        <v>1.7880356765074206</v>
      </c>
      <c r="J38" s="187">
        <f t="shared" si="15"/>
        <v>9.0914774712659039</v>
      </c>
      <c r="K38" s="187">
        <f t="shared" si="15"/>
        <v>20.733616828375514</v>
      </c>
      <c r="L38" s="187">
        <f t="shared" si="15"/>
        <v>4.5131653020140874</v>
      </c>
      <c r="M38" s="187">
        <f t="shared" si="15"/>
        <v>1.1847461008800479</v>
      </c>
      <c r="N38" s="187">
        <f t="shared" si="15"/>
        <v>4.9522683550892292</v>
      </c>
      <c r="O38" s="187">
        <f t="shared" si="15"/>
        <v>2.4778725104110575</v>
      </c>
      <c r="P38" s="187">
        <f t="shared" si="15"/>
        <v>3.1412846326056143</v>
      </c>
      <c r="Q38" s="187">
        <f t="shared" si="15"/>
        <v>2.6058917906687418</v>
      </c>
      <c r="R38" s="166">
        <f t="shared" si="15"/>
        <v>100</v>
      </c>
      <c r="S38" s="160">
        <v>2014</v>
      </c>
    </row>
    <row r="39" spans="1:19" s="143" customFormat="1" ht="12" customHeight="1">
      <c r="A39" s="160"/>
      <c r="B39" s="187"/>
      <c r="C39" s="187"/>
      <c r="D39" s="187"/>
      <c r="E39" s="187"/>
      <c r="F39" s="187"/>
      <c r="G39" s="187"/>
      <c r="H39" s="187"/>
      <c r="I39" s="187"/>
      <c r="J39" s="187"/>
      <c r="K39" s="187"/>
      <c r="L39" s="187"/>
      <c r="M39" s="187"/>
      <c r="N39" s="187"/>
      <c r="O39" s="187"/>
      <c r="P39" s="187"/>
      <c r="Q39" s="187"/>
      <c r="R39" s="166"/>
      <c r="S39" s="160"/>
    </row>
    <row r="40" spans="1:19" s="143" customFormat="1" ht="12" customHeight="1">
      <c r="A40" s="160"/>
      <c r="B40" s="187"/>
      <c r="C40" s="187"/>
      <c r="D40" s="187"/>
      <c r="E40" s="187"/>
      <c r="F40" s="187"/>
      <c r="G40" s="187"/>
      <c r="H40" s="187"/>
      <c r="I40" s="187"/>
      <c r="J40" s="187"/>
      <c r="K40" s="187"/>
      <c r="L40" s="187"/>
      <c r="M40" s="187"/>
      <c r="N40" s="187"/>
      <c r="O40" s="187"/>
      <c r="P40" s="187"/>
      <c r="Q40" s="187"/>
      <c r="R40" s="166"/>
      <c r="S40" s="160"/>
    </row>
    <row r="41" spans="1:19" s="143" customFormat="1" ht="12" customHeight="1">
      <c r="A41" s="160"/>
      <c r="B41" s="187"/>
      <c r="C41" s="187"/>
      <c r="D41" s="187"/>
      <c r="E41" s="187"/>
      <c r="F41" s="187"/>
      <c r="G41" s="187"/>
      <c r="H41" s="187"/>
      <c r="I41" s="187"/>
      <c r="J41" s="187"/>
      <c r="K41" s="187"/>
      <c r="L41" s="187"/>
      <c r="M41" s="187"/>
      <c r="N41" s="187"/>
      <c r="O41" s="187"/>
      <c r="P41" s="187"/>
      <c r="Q41" s="187"/>
      <c r="R41" s="166"/>
      <c r="S41" s="160"/>
    </row>
    <row r="42" spans="1:19" s="143" customFormat="1" ht="12" customHeight="1">
      <c r="A42" s="160"/>
      <c r="B42" s="187"/>
      <c r="C42" s="187"/>
      <c r="D42" s="187"/>
      <c r="E42" s="187"/>
      <c r="F42" s="187"/>
      <c r="G42" s="187"/>
      <c r="H42" s="187"/>
      <c r="I42" s="187"/>
      <c r="J42" s="187"/>
      <c r="K42" s="187"/>
      <c r="L42" s="187"/>
      <c r="M42" s="187"/>
      <c r="N42" s="187"/>
      <c r="O42" s="187"/>
      <c r="P42" s="187"/>
      <c r="Q42" s="187"/>
      <c r="R42" s="166"/>
      <c r="S42" s="160"/>
    </row>
    <row r="43" spans="1:19" ht="12" customHeight="1">
      <c r="B43" s="188"/>
      <c r="C43" s="188"/>
      <c r="D43" s="188"/>
      <c r="E43" s="188"/>
      <c r="F43" s="188"/>
      <c r="G43" s="188"/>
      <c r="H43" s="188"/>
      <c r="I43" s="188"/>
      <c r="J43" s="188"/>
      <c r="K43" s="188"/>
      <c r="L43" s="188"/>
      <c r="M43" s="188"/>
      <c r="N43" s="188"/>
      <c r="O43" s="188"/>
      <c r="P43" s="189"/>
      <c r="Q43" s="188"/>
      <c r="R43" s="188"/>
    </row>
    <row r="44" spans="1:19" ht="12" customHeight="1">
      <c r="K44" s="188"/>
      <c r="L44" s="188"/>
      <c r="M44" s="188"/>
      <c r="N44" s="188"/>
      <c r="O44" s="188"/>
      <c r="P44" s="188"/>
      <c r="Q44" s="188"/>
      <c r="R44" s="188"/>
    </row>
    <row r="45" spans="1:19" ht="12" customHeight="1">
      <c r="K45" s="190"/>
      <c r="L45" s="190"/>
      <c r="M45" s="190"/>
      <c r="N45" s="190"/>
      <c r="O45" s="190"/>
      <c r="P45" s="190"/>
      <c r="Q45" s="190"/>
      <c r="R45" s="191"/>
      <c r="S45" s="144"/>
    </row>
    <row r="46" spans="1:19" ht="12" customHeight="1">
      <c r="K46" s="190"/>
      <c r="L46" s="190"/>
      <c r="M46" s="190"/>
      <c r="N46" s="190"/>
      <c r="O46" s="190"/>
      <c r="P46" s="190"/>
      <c r="Q46" s="190"/>
      <c r="R46" s="191"/>
      <c r="S46" s="144"/>
    </row>
  </sheetData>
  <mergeCells count="10">
    <mergeCell ref="K31:R31"/>
    <mergeCell ref="B5:J5"/>
    <mergeCell ref="B14:J14"/>
    <mergeCell ref="B22:J22"/>
    <mergeCell ref="B31:J31"/>
    <mergeCell ref="A1:J1"/>
    <mergeCell ref="K1:S1"/>
    <mergeCell ref="K5:R5"/>
    <mergeCell ref="K14:R14"/>
    <mergeCell ref="K22:R22"/>
  </mergeCells>
  <phoneticPr fontId="1" type="noConversion"/>
  <hyperlinks>
    <hyperlink ref="A1" location="Inhalt!A1" display="14     Tatsächlich geleistete Arbeitszeit in Deutschland 1998 bis 2006 nach Ländern"/>
    <hyperlink ref="A1:J1" location="Inhaltsverzeichnis!E45" display="18  Tatsächlich geleistete Arbeitszeit in Deutschland 2008 bis 2014 nach Ländern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5"/>
  <sheetViews>
    <sheetView zoomScaleNormal="100" zoomScaleSheetLayoutView="120" workbookViewId="0">
      <pane xSplit="1" ySplit="3" topLeftCell="B4" activePane="bottomRight" state="frozen"/>
      <selection activeCell="B4" sqref="B4"/>
      <selection pane="topRight" activeCell="B4" sqref="B4"/>
      <selection pane="bottomLeft" activeCell="B4" sqref="B4"/>
      <selection pane="bottomRight" activeCell="B4" sqref="B4"/>
    </sheetView>
  </sheetViews>
  <sheetFormatPr baseColWidth="10" defaultRowHeight="12" customHeight="1"/>
  <cols>
    <col min="1" max="1" width="5" style="159" customWidth="1"/>
    <col min="2" max="10" width="9.44140625" style="142" customWidth="1"/>
    <col min="11" max="18" width="10.44140625" style="142" customWidth="1"/>
    <col min="19" max="19" width="6.33203125" style="182" customWidth="1"/>
    <col min="20" max="16384" width="11.5546875" style="142"/>
  </cols>
  <sheetData>
    <row r="1" spans="1:19" ht="12" customHeight="1">
      <c r="A1" s="215" t="s">
        <v>358</v>
      </c>
      <c r="B1" s="215"/>
      <c r="C1" s="215"/>
      <c r="D1" s="215"/>
      <c r="E1" s="215"/>
      <c r="F1" s="215"/>
      <c r="G1" s="215"/>
      <c r="H1" s="215"/>
      <c r="I1" s="215"/>
      <c r="J1" s="215"/>
      <c r="K1" s="267" t="s">
        <v>358</v>
      </c>
      <c r="L1" s="267"/>
      <c r="M1" s="267"/>
      <c r="N1" s="267"/>
      <c r="O1" s="267"/>
      <c r="P1" s="267"/>
      <c r="Q1" s="267"/>
      <c r="R1" s="267"/>
      <c r="S1" s="267"/>
    </row>
    <row r="2" spans="1:19" ht="12" customHeight="1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70"/>
      <c r="O2" s="170"/>
      <c r="P2" s="170"/>
      <c r="Q2" s="170"/>
      <c r="R2" s="170"/>
      <c r="S2" s="171"/>
    </row>
    <row r="3" spans="1:19" ht="24" customHeight="1">
      <c r="A3" s="172" t="s">
        <v>0</v>
      </c>
      <c r="B3" s="157" t="s">
        <v>16</v>
      </c>
      <c r="C3" s="173" t="s">
        <v>17</v>
      </c>
      <c r="D3" s="173" t="s">
        <v>18</v>
      </c>
      <c r="E3" s="157" t="s">
        <v>19</v>
      </c>
      <c r="F3" s="173" t="s">
        <v>20</v>
      </c>
      <c r="G3" s="173" t="s">
        <v>21</v>
      </c>
      <c r="H3" s="173" t="s">
        <v>22</v>
      </c>
      <c r="I3" s="157" t="s">
        <v>23</v>
      </c>
      <c r="J3" s="158" t="s">
        <v>24</v>
      </c>
      <c r="K3" s="174" t="s">
        <v>25</v>
      </c>
      <c r="L3" s="157" t="s">
        <v>26</v>
      </c>
      <c r="M3" s="173" t="s">
        <v>27</v>
      </c>
      <c r="N3" s="157" t="s">
        <v>28</v>
      </c>
      <c r="O3" s="157" t="s">
        <v>29</v>
      </c>
      <c r="P3" s="157" t="s">
        <v>30</v>
      </c>
      <c r="Q3" s="173" t="s">
        <v>31</v>
      </c>
      <c r="R3" s="157" t="s">
        <v>32</v>
      </c>
      <c r="S3" s="175" t="s">
        <v>0</v>
      </c>
    </row>
    <row r="4" spans="1:19" ht="10.5" customHeight="1">
      <c r="A4" s="176"/>
      <c r="B4" s="177"/>
      <c r="C4" s="177"/>
      <c r="D4" s="177"/>
      <c r="E4" s="177"/>
      <c r="F4" s="177"/>
      <c r="G4" s="177"/>
      <c r="H4" s="177"/>
      <c r="I4" s="177"/>
      <c r="J4" s="177"/>
      <c r="K4" s="144"/>
      <c r="L4" s="144"/>
      <c r="M4" s="144"/>
      <c r="N4" s="144"/>
      <c r="O4" s="144"/>
      <c r="P4" s="144"/>
      <c r="Q4" s="144"/>
      <c r="R4" s="144"/>
      <c r="S4" s="160"/>
    </row>
    <row r="5" spans="1:19" ht="10.5" customHeight="1">
      <c r="B5" s="246" t="s">
        <v>8</v>
      </c>
      <c r="C5" s="246"/>
      <c r="D5" s="246"/>
      <c r="E5" s="246"/>
      <c r="F5" s="246"/>
      <c r="G5" s="246"/>
      <c r="H5" s="246"/>
      <c r="I5" s="246"/>
      <c r="J5" s="246"/>
      <c r="K5" s="246" t="s">
        <v>8</v>
      </c>
      <c r="L5" s="246"/>
      <c r="M5" s="246"/>
      <c r="N5" s="246"/>
      <c r="O5" s="246"/>
      <c r="P5" s="246"/>
      <c r="Q5" s="246"/>
      <c r="R5" s="246"/>
      <c r="S5" s="156"/>
    </row>
    <row r="6" spans="1:19" ht="10.5" customHeight="1">
      <c r="A6" s="160">
        <v>2000</v>
      </c>
      <c r="B6" s="178">
        <v>10492.620999999999</v>
      </c>
      <c r="C6" s="178">
        <v>12187.589</v>
      </c>
      <c r="D6" s="178">
        <v>3384.1460000000002</v>
      </c>
      <c r="E6" s="178">
        <v>2600.5300000000002</v>
      </c>
      <c r="F6" s="178">
        <v>661.45</v>
      </c>
      <c r="G6" s="178">
        <v>1710.271</v>
      </c>
      <c r="H6" s="178">
        <v>6058.3440000000001</v>
      </c>
      <c r="I6" s="178">
        <v>1783.0239999999999</v>
      </c>
      <c r="J6" s="178">
        <v>7911.308</v>
      </c>
      <c r="K6" s="178">
        <v>17999.93</v>
      </c>
      <c r="L6" s="178">
        <v>4030.4029999999998</v>
      </c>
      <c r="M6" s="178">
        <v>1069.684</v>
      </c>
      <c r="N6" s="178">
        <v>4442.7209999999995</v>
      </c>
      <c r="O6" s="178">
        <v>2633.0079999999998</v>
      </c>
      <c r="P6" s="178">
        <v>2782.2939999999999</v>
      </c>
      <c r="Q6" s="178">
        <v>2440.2910000000002</v>
      </c>
      <c r="R6" s="178">
        <v>82187.614000000001</v>
      </c>
      <c r="S6" s="160">
        <v>2000</v>
      </c>
    </row>
    <row r="7" spans="1:19" ht="10.5" customHeight="1">
      <c r="A7" s="160">
        <v>2001</v>
      </c>
      <c r="B7" s="178">
        <v>10560.76</v>
      </c>
      <c r="C7" s="178">
        <v>12280.404</v>
      </c>
      <c r="D7" s="178">
        <v>3385.1489999999999</v>
      </c>
      <c r="E7" s="178">
        <v>2596.5360000000001</v>
      </c>
      <c r="F7" s="178">
        <v>660.327</v>
      </c>
      <c r="G7" s="178">
        <v>1720.963</v>
      </c>
      <c r="H7" s="178">
        <v>6072.8620000000001</v>
      </c>
      <c r="I7" s="178">
        <v>1767.798</v>
      </c>
      <c r="J7" s="178">
        <v>7939.5559999999996</v>
      </c>
      <c r="K7" s="178">
        <v>18027.008999999998</v>
      </c>
      <c r="L7" s="178">
        <v>4041.1750000000002</v>
      </c>
      <c r="M7" s="178">
        <v>1067.2539999999999</v>
      </c>
      <c r="N7" s="178">
        <v>4404.7079999999996</v>
      </c>
      <c r="O7" s="178">
        <v>2598.3789999999999</v>
      </c>
      <c r="P7" s="178">
        <v>2795.915</v>
      </c>
      <c r="Q7" s="178">
        <v>2420.982</v>
      </c>
      <c r="R7" s="178">
        <v>82339.777000000002</v>
      </c>
      <c r="S7" s="160">
        <v>2001</v>
      </c>
    </row>
    <row r="8" spans="1:19" ht="10.5" customHeight="1">
      <c r="A8" s="160">
        <v>2002</v>
      </c>
      <c r="B8" s="178">
        <v>10630.962</v>
      </c>
      <c r="C8" s="178">
        <v>12358.118</v>
      </c>
      <c r="D8" s="178">
        <v>3390.29</v>
      </c>
      <c r="E8" s="178">
        <v>2586.4349999999999</v>
      </c>
      <c r="F8" s="178">
        <v>660.12699999999995</v>
      </c>
      <c r="G8" s="178">
        <v>1727.4449999999999</v>
      </c>
      <c r="H8" s="178">
        <v>6084.9089999999997</v>
      </c>
      <c r="I8" s="178">
        <v>1752.0229999999999</v>
      </c>
      <c r="J8" s="178">
        <v>7969.6030000000001</v>
      </c>
      <c r="K8" s="178">
        <v>18062.937999999998</v>
      </c>
      <c r="L8" s="178">
        <v>4051.5680000000002</v>
      </c>
      <c r="M8" s="178">
        <v>1065.3900000000001</v>
      </c>
      <c r="N8" s="178">
        <v>4365.78</v>
      </c>
      <c r="O8" s="178">
        <v>2564.828</v>
      </c>
      <c r="P8" s="178">
        <v>2810.1060000000002</v>
      </c>
      <c r="Q8" s="178">
        <v>2401.7869999999998</v>
      </c>
      <c r="R8" s="178">
        <v>82482.308999999994</v>
      </c>
      <c r="S8" s="160">
        <v>2002</v>
      </c>
    </row>
    <row r="9" spans="1:19" ht="10.5" customHeight="1">
      <c r="A9" s="160">
        <v>2003</v>
      </c>
      <c r="B9" s="178">
        <v>10678.380999999999</v>
      </c>
      <c r="C9" s="178">
        <v>12397.674999999999</v>
      </c>
      <c r="D9" s="178">
        <v>3391.5149999999999</v>
      </c>
      <c r="E9" s="178">
        <v>2576.0549999999998</v>
      </c>
      <c r="F9" s="178">
        <v>662.70100000000002</v>
      </c>
      <c r="G9" s="178">
        <v>1732.6489999999999</v>
      </c>
      <c r="H9" s="178">
        <v>6090.518</v>
      </c>
      <c r="I9" s="178">
        <v>1737.829</v>
      </c>
      <c r="J9" s="178">
        <v>7987.1180000000004</v>
      </c>
      <c r="K9" s="178">
        <v>18075.088</v>
      </c>
      <c r="L9" s="178">
        <v>4056.7370000000001</v>
      </c>
      <c r="M9" s="178">
        <v>1063.0709999999999</v>
      </c>
      <c r="N9" s="178">
        <v>4334.2</v>
      </c>
      <c r="O9" s="178">
        <v>2535.413</v>
      </c>
      <c r="P9" s="178">
        <v>2818.8040000000001</v>
      </c>
      <c r="Q9" s="178">
        <v>2382.422</v>
      </c>
      <c r="R9" s="178">
        <v>82520.176000000007</v>
      </c>
      <c r="S9" s="160">
        <v>2003</v>
      </c>
    </row>
    <row r="10" spans="1:19" ht="10.5" customHeight="1">
      <c r="A10" s="160">
        <v>2004</v>
      </c>
      <c r="B10" s="178">
        <v>10705.218000000001</v>
      </c>
      <c r="C10" s="178">
        <v>12429.228999999999</v>
      </c>
      <c r="D10" s="178">
        <v>3387.5450000000001</v>
      </c>
      <c r="E10" s="178">
        <v>2569.2049999999999</v>
      </c>
      <c r="F10" s="178">
        <v>662.83100000000002</v>
      </c>
      <c r="G10" s="178">
        <v>1736.2</v>
      </c>
      <c r="H10" s="178">
        <v>6089.3050000000003</v>
      </c>
      <c r="I10" s="178">
        <v>1725.66</v>
      </c>
      <c r="J10" s="178">
        <v>7997.7169999999996</v>
      </c>
      <c r="K10" s="178">
        <v>18072.636999999999</v>
      </c>
      <c r="L10" s="178">
        <v>4058.8939999999998</v>
      </c>
      <c r="M10" s="178">
        <v>1058.8530000000001</v>
      </c>
      <c r="N10" s="178">
        <v>4307.8379999999997</v>
      </c>
      <c r="O10" s="178">
        <v>2509.79</v>
      </c>
      <c r="P10" s="178">
        <v>2825.97</v>
      </c>
      <c r="Q10" s="178">
        <v>2364.3820000000001</v>
      </c>
      <c r="R10" s="178">
        <v>82501.274000000005</v>
      </c>
      <c r="S10" s="160">
        <v>2004</v>
      </c>
    </row>
    <row r="11" spans="1:19" ht="10.5" customHeight="1">
      <c r="A11" s="160">
        <v>2005</v>
      </c>
      <c r="B11" s="178">
        <v>10728.313</v>
      </c>
      <c r="C11" s="178">
        <v>12455.463</v>
      </c>
      <c r="D11" s="178">
        <v>3391.7829999999999</v>
      </c>
      <c r="E11" s="178">
        <v>2562.4679999999998</v>
      </c>
      <c r="F11" s="178">
        <v>663.16700000000003</v>
      </c>
      <c r="G11" s="178">
        <v>1739.454</v>
      </c>
      <c r="H11" s="178">
        <v>6094.3149999999996</v>
      </c>
      <c r="I11" s="178">
        <v>1712.857</v>
      </c>
      <c r="J11" s="178">
        <v>7999.777</v>
      </c>
      <c r="K11" s="178">
        <v>18062.87</v>
      </c>
      <c r="L11" s="178">
        <v>4059.308</v>
      </c>
      <c r="M11" s="178">
        <v>1053</v>
      </c>
      <c r="N11" s="178">
        <v>4283.915</v>
      </c>
      <c r="O11" s="178">
        <v>2482.4470000000001</v>
      </c>
      <c r="P11" s="178">
        <v>2830.1120000000001</v>
      </c>
      <c r="Q11" s="178">
        <v>2345.0949999999998</v>
      </c>
      <c r="R11" s="178">
        <v>82464.343999999997</v>
      </c>
      <c r="S11" s="160">
        <v>2005</v>
      </c>
    </row>
    <row r="12" spans="1:19" ht="10.5" customHeight="1">
      <c r="A12" s="160">
        <v>2006</v>
      </c>
      <c r="B12" s="178">
        <v>10738.025</v>
      </c>
      <c r="C12" s="178">
        <v>12478.638999999999</v>
      </c>
      <c r="D12" s="178">
        <v>3399.895</v>
      </c>
      <c r="E12" s="178">
        <v>2552.7469999999998</v>
      </c>
      <c r="F12" s="178">
        <v>664.27499999999998</v>
      </c>
      <c r="G12" s="178">
        <v>1748.5440000000001</v>
      </c>
      <c r="H12" s="178">
        <v>6079.1409999999996</v>
      </c>
      <c r="I12" s="178">
        <v>1700.2429999999999</v>
      </c>
      <c r="J12" s="178">
        <v>7989.0079999999998</v>
      </c>
      <c r="K12" s="178">
        <v>18041.172999999999</v>
      </c>
      <c r="L12" s="178">
        <v>4054.4169999999999</v>
      </c>
      <c r="M12" s="178">
        <v>1046.7750000000001</v>
      </c>
      <c r="N12" s="178">
        <v>4261.6229999999996</v>
      </c>
      <c r="O12" s="178">
        <v>2455.7840000000001</v>
      </c>
      <c r="P12" s="178">
        <v>2832.5949999999998</v>
      </c>
      <c r="Q12" s="178">
        <v>2322.9259999999999</v>
      </c>
      <c r="R12" s="178">
        <v>82365.81</v>
      </c>
      <c r="S12" s="160">
        <v>2006</v>
      </c>
    </row>
    <row r="13" spans="1:19" ht="10.5" customHeight="1">
      <c r="A13" s="160">
        <v>2007</v>
      </c>
      <c r="B13" s="178">
        <v>10746.296</v>
      </c>
      <c r="C13" s="178">
        <v>12504.647000000001</v>
      </c>
      <c r="D13" s="178">
        <v>3407.625</v>
      </c>
      <c r="E13" s="178">
        <v>2541.6280000000002</v>
      </c>
      <c r="F13" s="178">
        <v>663.34</v>
      </c>
      <c r="G13" s="178">
        <v>1761.711</v>
      </c>
      <c r="H13" s="178">
        <v>6072.5140000000001</v>
      </c>
      <c r="I13" s="178">
        <v>1686.682</v>
      </c>
      <c r="J13" s="178">
        <v>7979.442</v>
      </c>
      <c r="K13" s="178">
        <v>18011.956999999999</v>
      </c>
      <c r="L13" s="178">
        <v>4049.4589999999998</v>
      </c>
      <c r="M13" s="178">
        <v>1039.9649999999999</v>
      </c>
      <c r="N13" s="178">
        <v>4234.3770000000004</v>
      </c>
      <c r="O13" s="178">
        <v>2427.6019999999999</v>
      </c>
      <c r="P13" s="178">
        <v>2835.2669999999998</v>
      </c>
      <c r="Q13" s="178">
        <v>2300.13</v>
      </c>
      <c r="R13" s="178">
        <v>82262.642000000007</v>
      </c>
      <c r="S13" s="160">
        <v>2007</v>
      </c>
    </row>
    <row r="14" spans="1:19" ht="10.5" customHeight="1">
      <c r="A14" s="160">
        <v>2008</v>
      </c>
      <c r="B14" s="178">
        <v>10751.653</v>
      </c>
      <c r="C14" s="178">
        <v>12520.81</v>
      </c>
      <c r="D14" s="178">
        <v>3424.6390000000001</v>
      </c>
      <c r="E14" s="178">
        <v>2529.3789999999999</v>
      </c>
      <c r="F14" s="178">
        <v>662.03300000000002</v>
      </c>
      <c r="G14" s="178">
        <v>1771.5319999999999</v>
      </c>
      <c r="H14" s="178">
        <v>6069.8270000000002</v>
      </c>
      <c r="I14" s="178">
        <v>1672.327</v>
      </c>
      <c r="J14" s="178">
        <v>7961.1959999999999</v>
      </c>
      <c r="K14" s="178">
        <v>17967.777999999998</v>
      </c>
      <c r="L14" s="178">
        <v>4038.3589999999999</v>
      </c>
      <c r="M14" s="178">
        <v>1033.6379999999999</v>
      </c>
      <c r="N14" s="178">
        <v>4205.3159999999998</v>
      </c>
      <c r="O14" s="178">
        <v>2397.422</v>
      </c>
      <c r="P14" s="178">
        <v>2835.8710000000001</v>
      </c>
      <c r="Q14" s="178">
        <v>2277.9960000000001</v>
      </c>
      <c r="R14" s="178">
        <v>82119.775999999998</v>
      </c>
      <c r="S14" s="160">
        <v>2008</v>
      </c>
    </row>
    <row r="15" spans="1:19" ht="10.5" customHeight="1">
      <c r="A15" s="160">
        <v>2009</v>
      </c>
      <c r="B15" s="178">
        <v>10746.925999999999</v>
      </c>
      <c r="C15" s="178">
        <v>12503.875</v>
      </c>
      <c r="D15" s="178">
        <v>3434.5810000000001</v>
      </c>
      <c r="E15" s="178">
        <v>2516.2359999999999</v>
      </c>
      <c r="F15" s="178">
        <v>660.94500000000005</v>
      </c>
      <c r="G15" s="178">
        <v>1778.107</v>
      </c>
      <c r="H15" s="178">
        <v>6062.3190000000004</v>
      </c>
      <c r="I15" s="178">
        <v>1656.826</v>
      </c>
      <c r="J15" s="178">
        <v>7938.7070000000003</v>
      </c>
      <c r="K15" s="178">
        <v>17895.941999999999</v>
      </c>
      <c r="L15" s="178">
        <v>4019.07</v>
      </c>
      <c r="M15" s="178">
        <v>1025.9939999999999</v>
      </c>
      <c r="N15" s="178">
        <v>4178.3230000000003</v>
      </c>
      <c r="O15" s="178">
        <v>2367.9380000000001</v>
      </c>
      <c r="P15" s="178">
        <v>2831.473</v>
      </c>
      <c r="Q15" s="178">
        <v>2257.5079999999998</v>
      </c>
      <c r="R15" s="178">
        <v>81874.77</v>
      </c>
      <c r="S15" s="160">
        <v>2009</v>
      </c>
    </row>
    <row r="16" spans="1:19" ht="10.5" customHeight="1">
      <c r="A16" s="160">
        <v>2010</v>
      </c>
      <c r="B16" s="178">
        <v>10748.45</v>
      </c>
      <c r="C16" s="178">
        <v>12522.691000000001</v>
      </c>
      <c r="D16" s="178">
        <v>3446.973</v>
      </c>
      <c r="E16" s="178">
        <v>2507.5500000000002</v>
      </c>
      <c r="F16" s="178">
        <v>660.43700000000001</v>
      </c>
      <c r="G16" s="178">
        <v>1780.0650000000001</v>
      </c>
      <c r="H16" s="178">
        <v>6064.1660000000002</v>
      </c>
      <c r="I16" s="178">
        <v>1646.33</v>
      </c>
      <c r="J16" s="178">
        <v>7925.3609999999999</v>
      </c>
      <c r="K16" s="178">
        <v>17853.668000000001</v>
      </c>
      <c r="L16" s="178">
        <v>4007.4540000000002</v>
      </c>
      <c r="M16" s="178">
        <v>1019.968</v>
      </c>
      <c r="N16" s="178">
        <v>4155.7870000000003</v>
      </c>
      <c r="O16" s="178">
        <v>2344.85</v>
      </c>
      <c r="P16" s="178">
        <v>2832.1619999999998</v>
      </c>
      <c r="Q16" s="178">
        <v>2241.5590000000002</v>
      </c>
      <c r="R16" s="178">
        <v>81757.471000000005</v>
      </c>
      <c r="S16" s="160">
        <v>2010</v>
      </c>
    </row>
    <row r="17" spans="1:19" ht="10.5" customHeight="1">
      <c r="A17" s="160">
        <v>2011</v>
      </c>
      <c r="B17" s="178">
        <v>10769.084000000001</v>
      </c>
      <c r="C17" s="178">
        <v>12563.5</v>
      </c>
      <c r="D17" s="178">
        <v>3479.4659999999999</v>
      </c>
      <c r="E17" s="178">
        <v>2498.877</v>
      </c>
      <c r="F17" s="178">
        <v>660.25400000000002</v>
      </c>
      <c r="G17" s="178">
        <v>1792.3030000000001</v>
      </c>
      <c r="H17" s="178">
        <v>6077.5110000000004</v>
      </c>
      <c r="I17" s="178">
        <v>1637.828</v>
      </c>
      <c r="J17" s="178">
        <v>7918.2370000000001</v>
      </c>
      <c r="K17" s="178">
        <v>17839.968000000001</v>
      </c>
      <c r="L17" s="178">
        <v>4000.2820000000002</v>
      </c>
      <c r="M17" s="178">
        <v>1015.0309999999999</v>
      </c>
      <c r="N17" s="178">
        <v>4140.4979999999996</v>
      </c>
      <c r="O17" s="178">
        <v>2323.41</v>
      </c>
      <c r="P17" s="178">
        <v>2835.576</v>
      </c>
      <c r="Q17" s="178">
        <v>2227.3969999999999</v>
      </c>
      <c r="R17" s="178">
        <v>81779.221999999994</v>
      </c>
      <c r="S17" s="160">
        <v>2011</v>
      </c>
    </row>
    <row r="18" spans="1:19" ht="10.5" customHeight="1">
      <c r="A18" s="160">
        <v>2012</v>
      </c>
      <c r="B18" s="178">
        <v>10813.934999999999</v>
      </c>
      <c r="C18" s="178">
        <v>12630.868</v>
      </c>
      <c r="D18" s="178">
        <v>3520.8090000000002</v>
      </c>
      <c r="E18" s="178">
        <v>2493.0830000000001</v>
      </c>
      <c r="F18" s="178">
        <v>661.51599999999996</v>
      </c>
      <c r="G18" s="178">
        <v>1806.136</v>
      </c>
      <c r="H18" s="178">
        <v>6102.8649999999998</v>
      </c>
      <c r="I18" s="178">
        <v>1630.836</v>
      </c>
      <c r="J18" s="178">
        <v>7916.7439999999997</v>
      </c>
      <c r="K18" s="178">
        <v>17842.02</v>
      </c>
      <c r="L18" s="178">
        <v>3998.366</v>
      </c>
      <c r="M18" s="178">
        <v>1011.271</v>
      </c>
      <c r="N18" s="178">
        <v>4131.4430000000002</v>
      </c>
      <c r="O18" s="178">
        <v>2303.4079999999999</v>
      </c>
      <c r="P18" s="178">
        <v>2839.415</v>
      </c>
      <c r="Q18" s="178">
        <v>2214.6350000000002</v>
      </c>
      <c r="R18" s="178">
        <v>81917.350000000006</v>
      </c>
      <c r="S18" s="160">
        <v>2012</v>
      </c>
    </row>
    <row r="19" spans="1:19" ht="10.5" customHeight="1">
      <c r="A19" s="160">
        <v>2013</v>
      </c>
      <c r="B19" s="178">
        <v>10869.424000000001</v>
      </c>
      <c r="C19" s="178">
        <v>12705.210999999999</v>
      </c>
      <c r="D19" s="178">
        <v>3565.7370000000001</v>
      </c>
      <c r="E19" s="178">
        <v>2490.3449999999998</v>
      </c>
      <c r="F19" s="178">
        <v>663.94899999999996</v>
      </c>
      <c r="G19" s="178">
        <v>1824.2239999999999</v>
      </c>
      <c r="H19" s="178">
        <v>6126.7759999999998</v>
      </c>
      <c r="I19" s="178">
        <v>1624.83</v>
      </c>
      <c r="J19" s="178">
        <v>7921.723</v>
      </c>
      <c r="K19" s="178">
        <v>17845.61</v>
      </c>
      <c r="L19" s="178">
        <v>3998.6390000000001</v>
      </c>
      <c r="M19" s="178">
        <v>1007.348</v>
      </c>
      <c r="N19" s="178">
        <v>4126.2539999999999</v>
      </c>
      <c r="O19" s="178">
        <v>2286.0619999999999</v>
      </c>
      <c r="P19" s="178">
        <v>2843.9679999999998</v>
      </c>
      <c r="Q19" s="178">
        <v>2203.3229999999999</v>
      </c>
      <c r="R19" s="178">
        <v>82103.422999999995</v>
      </c>
      <c r="S19" s="160">
        <v>2013</v>
      </c>
    </row>
    <row r="20" spans="1:19" ht="10.5" customHeight="1">
      <c r="A20" s="160">
        <v>2014</v>
      </c>
      <c r="B20" s="161" t="s">
        <v>62</v>
      </c>
      <c r="C20" s="161" t="s">
        <v>62</v>
      </c>
      <c r="D20" s="161" t="s">
        <v>62</v>
      </c>
      <c r="E20" s="161" t="s">
        <v>62</v>
      </c>
      <c r="F20" s="161" t="s">
        <v>62</v>
      </c>
      <c r="G20" s="161" t="s">
        <v>62</v>
      </c>
      <c r="H20" s="161" t="s">
        <v>62</v>
      </c>
      <c r="I20" s="161" t="s">
        <v>62</v>
      </c>
      <c r="J20" s="161" t="s">
        <v>62</v>
      </c>
      <c r="K20" s="161" t="s">
        <v>62</v>
      </c>
      <c r="L20" s="161" t="s">
        <v>62</v>
      </c>
      <c r="M20" s="161" t="s">
        <v>62</v>
      </c>
      <c r="N20" s="161" t="s">
        <v>62</v>
      </c>
      <c r="O20" s="161" t="s">
        <v>62</v>
      </c>
      <c r="P20" s="161" t="s">
        <v>62</v>
      </c>
      <c r="Q20" s="161" t="s">
        <v>62</v>
      </c>
      <c r="R20" s="178">
        <v>82407</v>
      </c>
      <c r="S20" s="160">
        <v>2014</v>
      </c>
    </row>
    <row r="21" spans="1:19" ht="10.5" customHeight="1">
      <c r="A21" s="160"/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1"/>
      <c r="N21" s="161"/>
      <c r="O21" s="161"/>
      <c r="P21" s="161"/>
      <c r="Q21" s="161"/>
      <c r="R21" s="178"/>
      <c r="S21" s="160"/>
    </row>
    <row r="22" spans="1:19" ht="10.5" customHeight="1">
      <c r="A22" s="160"/>
      <c r="B22" s="246" t="s">
        <v>3</v>
      </c>
      <c r="C22" s="246"/>
      <c r="D22" s="246"/>
      <c r="E22" s="246"/>
      <c r="F22" s="246"/>
      <c r="G22" s="246"/>
      <c r="H22" s="246"/>
      <c r="I22" s="246"/>
      <c r="J22" s="246"/>
      <c r="K22" s="246" t="s">
        <v>3</v>
      </c>
      <c r="L22" s="246"/>
      <c r="M22" s="246"/>
      <c r="N22" s="246"/>
      <c r="O22" s="246"/>
      <c r="P22" s="246"/>
      <c r="Q22" s="246"/>
      <c r="R22" s="246"/>
      <c r="S22" s="179"/>
    </row>
    <row r="23" spans="1:19" ht="10.5" customHeight="1">
      <c r="A23" s="160">
        <v>2001</v>
      </c>
      <c r="B23" s="165">
        <f t="shared" ref="B23:J23" si="0">B7/B6*100-100</f>
        <v>0.64939923018280865</v>
      </c>
      <c r="C23" s="180">
        <f t="shared" si="0"/>
        <v>0.76155341306636615</v>
      </c>
      <c r="D23" s="180">
        <f t="shared" si="0"/>
        <v>2.9638201188703306E-2</v>
      </c>
      <c r="E23" s="180">
        <f t="shared" si="0"/>
        <v>-0.15358407709197763</v>
      </c>
      <c r="F23" s="180">
        <f t="shared" si="0"/>
        <v>-0.16977851689470924</v>
      </c>
      <c r="G23" s="180">
        <f t="shared" si="0"/>
        <v>0.62516408218347408</v>
      </c>
      <c r="H23" s="180">
        <f t="shared" si="0"/>
        <v>0.2396364419055601</v>
      </c>
      <c r="I23" s="180">
        <f t="shared" si="0"/>
        <v>-0.85394251563634782</v>
      </c>
      <c r="J23" s="180">
        <f t="shared" si="0"/>
        <v>0.35705852938603755</v>
      </c>
      <c r="K23" s="180">
        <f t="shared" ref="K23:R23" si="1">K7/K6*100-100</f>
        <v>0.15043947393127155</v>
      </c>
      <c r="L23" s="180">
        <f t="shared" si="1"/>
        <v>0.26726855850395737</v>
      </c>
      <c r="M23" s="180">
        <f t="shared" si="1"/>
        <v>-0.2271698931647137</v>
      </c>
      <c r="N23" s="180">
        <f t="shared" si="1"/>
        <v>-0.85562428970894189</v>
      </c>
      <c r="O23" s="180">
        <f t="shared" si="1"/>
        <v>-1.3151878004168651</v>
      </c>
      <c r="P23" s="180">
        <f t="shared" si="1"/>
        <v>0.48956005368232525</v>
      </c>
      <c r="Q23" s="180">
        <f t="shared" si="1"/>
        <v>-0.7912580917603691</v>
      </c>
      <c r="R23" s="180">
        <f t="shared" si="1"/>
        <v>0.18514103597166809</v>
      </c>
      <c r="S23" s="160">
        <v>2001</v>
      </c>
    </row>
    <row r="24" spans="1:19" ht="10.5" customHeight="1">
      <c r="A24" s="160">
        <v>2002</v>
      </c>
      <c r="B24" s="165">
        <f t="shared" ref="B24:R24" si="2">B8/B7*100-100</f>
        <v>0.66474382525498754</v>
      </c>
      <c r="C24" s="180">
        <f t="shared" si="2"/>
        <v>0.63282934339945029</v>
      </c>
      <c r="D24" s="180">
        <f t="shared" si="2"/>
        <v>0.15186923825214649</v>
      </c>
      <c r="E24" s="180">
        <f t="shared" si="2"/>
        <v>-0.38901829206297123</v>
      </c>
      <c r="F24" s="180">
        <f t="shared" si="2"/>
        <v>-3.0288023963890964E-2</v>
      </c>
      <c r="G24" s="180">
        <f t="shared" si="2"/>
        <v>0.37664958514504576</v>
      </c>
      <c r="H24" s="180">
        <f t="shared" si="2"/>
        <v>0.1983743414554624</v>
      </c>
      <c r="I24" s="180">
        <f t="shared" si="2"/>
        <v>-0.89235308559010207</v>
      </c>
      <c r="J24" s="180">
        <f t="shared" si="2"/>
        <v>0.37844685521457677</v>
      </c>
      <c r="K24" s="180">
        <f t="shared" si="2"/>
        <v>0.19930649615807283</v>
      </c>
      <c r="L24" s="180">
        <f t="shared" si="2"/>
        <v>0.25717767728446006</v>
      </c>
      <c r="M24" s="180">
        <f t="shared" si="2"/>
        <v>-0.174653831234167</v>
      </c>
      <c r="N24" s="180">
        <f t="shared" si="2"/>
        <v>-0.88378162638703373</v>
      </c>
      <c r="O24" s="180">
        <f t="shared" si="2"/>
        <v>-1.2912281079857877</v>
      </c>
      <c r="P24" s="180">
        <f t="shared" si="2"/>
        <v>0.50756192516583098</v>
      </c>
      <c r="Q24" s="180">
        <f t="shared" si="2"/>
        <v>-0.79286008735299163</v>
      </c>
      <c r="R24" s="180">
        <f t="shared" si="2"/>
        <v>0.17310224194557122</v>
      </c>
      <c r="S24" s="160">
        <v>2002</v>
      </c>
    </row>
    <row r="25" spans="1:19" ht="10.5" customHeight="1">
      <c r="A25" s="160">
        <v>2003</v>
      </c>
      <c r="B25" s="165">
        <f t="shared" ref="B25:R25" si="3">B9/B8*100-100</f>
        <v>0.44604618095709725</v>
      </c>
      <c r="C25" s="180">
        <f t="shared" si="3"/>
        <v>0.32008919157431137</v>
      </c>
      <c r="D25" s="180">
        <f t="shared" si="3"/>
        <v>3.6132602225762867E-2</v>
      </c>
      <c r="E25" s="180">
        <f t="shared" si="3"/>
        <v>-0.40132460317001062</v>
      </c>
      <c r="F25" s="180">
        <f t="shared" si="3"/>
        <v>0.38992496898325157</v>
      </c>
      <c r="G25" s="180">
        <f t="shared" si="3"/>
        <v>0.30125416438728791</v>
      </c>
      <c r="H25" s="180">
        <f t="shared" si="3"/>
        <v>9.2178864137508754E-2</v>
      </c>
      <c r="I25" s="180">
        <f t="shared" si="3"/>
        <v>-0.81014918183150542</v>
      </c>
      <c r="J25" s="180">
        <f t="shared" si="3"/>
        <v>0.21977255328779677</v>
      </c>
      <c r="K25" s="180">
        <f t="shared" si="3"/>
        <v>6.7264804872849027E-2</v>
      </c>
      <c r="L25" s="180">
        <f t="shared" si="3"/>
        <v>0.12758023560259346</v>
      </c>
      <c r="M25" s="180">
        <f t="shared" si="3"/>
        <v>-0.21766676991525458</v>
      </c>
      <c r="N25" s="180">
        <f t="shared" si="3"/>
        <v>-0.72335298617886679</v>
      </c>
      <c r="O25" s="180">
        <f t="shared" si="3"/>
        <v>-1.1468605302187882</v>
      </c>
      <c r="P25" s="180">
        <f t="shared" si="3"/>
        <v>0.30952569048996281</v>
      </c>
      <c r="Q25" s="180">
        <f t="shared" si="3"/>
        <v>-0.80627466132507664</v>
      </c>
      <c r="R25" s="180">
        <f t="shared" si="3"/>
        <v>4.5909238549597831E-2</v>
      </c>
      <c r="S25" s="160">
        <v>2003</v>
      </c>
    </row>
    <row r="26" spans="1:19" ht="10.5" customHeight="1">
      <c r="A26" s="160">
        <v>2004</v>
      </c>
      <c r="B26" s="165">
        <f t="shared" ref="B26:R26" si="4">B10/B9*100-100</f>
        <v>0.25132086970862133</v>
      </c>
      <c r="C26" s="180">
        <f t="shared" si="4"/>
        <v>0.25451546358490873</v>
      </c>
      <c r="D26" s="180">
        <f t="shared" si="4"/>
        <v>-0.11705683153397217</v>
      </c>
      <c r="E26" s="180">
        <f t="shared" si="4"/>
        <v>-0.26591047163199732</v>
      </c>
      <c r="F26" s="180">
        <f t="shared" si="4"/>
        <v>1.961668987975429E-2</v>
      </c>
      <c r="G26" s="180">
        <f t="shared" si="4"/>
        <v>0.20494629899074823</v>
      </c>
      <c r="H26" s="180">
        <f t="shared" si="4"/>
        <v>-1.9916204171792629E-2</v>
      </c>
      <c r="I26" s="180">
        <f t="shared" si="4"/>
        <v>-0.70024150822663955</v>
      </c>
      <c r="J26" s="180">
        <f t="shared" si="4"/>
        <v>0.13270118207844916</v>
      </c>
      <c r="K26" s="180">
        <f t="shared" si="4"/>
        <v>-1.3560099956364979E-2</v>
      </c>
      <c r="L26" s="180">
        <f t="shared" si="4"/>
        <v>5.3170811911144256E-2</v>
      </c>
      <c r="M26" s="180">
        <f t="shared" si="4"/>
        <v>-0.39677500373915109</v>
      </c>
      <c r="N26" s="180">
        <f t="shared" si="4"/>
        <v>-0.6082321997139104</v>
      </c>
      <c r="O26" s="180">
        <f t="shared" si="4"/>
        <v>-1.0106045839474689</v>
      </c>
      <c r="P26" s="180">
        <f t="shared" si="4"/>
        <v>0.25422129385368919</v>
      </c>
      <c r="Q26" s="180">
        <f t="shared" si="4"/>
        <v>-0.75721261808361362</v>
      </c>
      <c r="R26" s="180">
        <f t="shared" si="4"/>
        <v>-2.2905913336884964E-2</v>
      </c>
      <c r="S26" s="160">
        <v>2004</v>
      </c>
    </row>
    <row r="27" spans="1:19" ht="10.5" customHeight="1">
      <c r="A27" s="160">
        <v>2005</v>
      </c>
      <c r="B27" s="165">
        <f t="shared" ref="B27:R27" si="5">B11/B10*100-100</f>
        <v>0.21573591495287303</v>
      </c>
      <c r="C27" s="180">
        <f t="shared" si="5"/>
        <v>0.21106699377733662</v>
      </c>
      <c r="D27" s="180">
        <f t="shared" si="5"/>
        <v>0.12510534915402616</v>
      </c>
      <c r="E27" s="180">
        <f t="shared" si="5"/>
        <v>-0.26222119293711899</v>
      </c>
      <c r="F27" s="180">
        <f t="shared" si="5"/>
        <v>5.06916544337912E-2</v>
      </c>
      <c r="G27" s="180">
        <f t="shared" si="5"/>
        <v>0.18742080405482398</v>
      </c>
      <c r="H27" s="180">
        <f t="shared" si="5"/>
        <v>8.2275399245062886E-2</v>
      </c>
      <c r="I27" s="180">
        <f t="shared" si="5"/>
        <v>-0.74191903387689706</v>
      </c>
      <c r="J27" s="180">
        <f t="shared" si="5"/>
        <v>2.5757350503894827E-2</v>
      </c>
      <c r="K27" s="180">
        <f t="shared" si="5"/>
        <v>-5.4043026482517575E-2</v>
      </c>
      <c r="L27" s="180">
        <f t="shared" si="5"/>
        <v>1.019982290742405E-2</v>
      </c>
      <c r="M27" s="180">
        <f t="shared" si="5"/>
        <v>-0.55276794795878459</v>
      </c>
      <c r="N27" s="180">
        <f t="shared" si="5"/>
        <v>-0.5553365748665442</v>
      </c>
      <c r="O27" s="180">
        <f t="shared" si="5"/>
        <v>-1.0894536993134807</v>
      </c>
      <c r="P27" s="180">
        <f t="shared" si="5"/>
        <v>0.14656914263069609</v>
      </c>
      <c r="Q27" s="180">
        <f t="shared" si="5"/>
        <v>-0.81573112974130879</v>
      </c>
      <c r="R27" s="180">
        <f t="shared" si="5"/>
        <v>-4.4762945115266461E-2</v>
      </c>
      <c r="S27" s="160">
        <v>2005</v>
      </c>
    </row>
    <row r="28" spans="1:19" ht="10.5" customHeight="1">
      <c r="A28" s="160">
        <v>2006</v>
      </c>
      <c r="B28" s="165">
        <f t="shared" ref="B28:R28" si="6">B12/B11*100-100</f>
        <v>9.0526814420854862E-2</v>
      </c>
      <c r="C28" s="180">
        <f t="shared" si="6"/>
        <v>0.18607096339975726</v>
      </c>
      <c r="D28" s="180">
        <f t="shared" si="6"/>
        <v>0.23916624383105045</v>
      </c>
      <c r="E28" s="180">
        <f t="shared" si="6"/>
        <v>-0.37936083494506079</v>
      </c>
      <c r="F28" s="180">
        <f t="shared" si="6"/>
        <v>0.16707707108464831</v>
      </c>
      <c r="G28" s="180">
        <f t="shared" si="6"/>
        <v>0.5225777744050788</v>
      </c>
      <c r="H28" s="180">
        <f t="shared" si="6"/>
        <v>-0.24898614528457585</v>
      </c>
      <c r="I28" s="180">
        <f t="shared" si="6"/>
        <v>-0.73643042005258508</v>
      </c>
      <c r="J28" s="180">
        <f t="shared" si="6"/>
        <v>-0.13461625242804587</v>
      </c>
      <c r="K28" s="180">
        <f t="shared" si="6"/>
        <v>-0.12011933873188241</v>
      </c>
      <c r="L28" s="180">
        <f t="shared" si="6"/>
        <v>-0.12048851676198069</v>
      </c>
      <c r="M28" s="180">
        <f t="shared" si="6"/>
        <v>-0.59116809116808611</v>
      </c>
      <c r="N28" s="180">
        <f t="shared" si="6"/>
        <v>-0.52036513329514378</v>
      </c>
      <c r="O28" s="180">
        <f t="shared" si="6"/>
        <v>-1.0740611984868167</v>
      </c>
      <c r="P28" s="180">
        <f t="shared" si="6"/>
        <v>8.7735043701428594E-2</v>
      </c>
      <c r="Q28" s="180">
        <f t="shared" si="6"/>
        <v>-0.9453348371814343</v>
      </c>
      <c r="R28" s="180">
        <f t="shared" si="6"/>
        <v>-0.11948679298291154</v>
      </c>
      <c r="S28" s="160">
        <v>2006</v>
      </c>
    </row>
    <row r="29" spans="1:19" ht="10.5" customHeight="1">
      <c r="A29" s="160">
        <v>2007</v>
      </c>
      <c r="B29" s="165">
        <f t="shared" ref="B29:R29" si="7">B13/B12*100-100</f>
        <v>7.7025337527160787E-2</v>
      </c>
      <c r="C29" s="180">
        <f t="shared" si="7"/>
        <v>0.20842016505167749</v>
      </c>
      <c r="D29" s="180">
        <f t="shared" si="7"/>
        <v>0.22735996258707303</v>
      </c>
      <c r="E29" s="180">
        <f t="shared" si="7"/>
        <v>-0.43556999577316446</v>
      </c>
      <c r="F29" s="180">
        <f t="shared" si="7"/>
        <v>-0.14075495841329655</v>
      </c>
      <c r="G29" s="180">
        <f t="shared" si="7"/>
        <v>0.75302651806300958</v>
      </c>
      <c r="H29" s="180">
        <f t="shared" si="7"/>
        <v>-0.10901211207306005</v>
      </c>
      <c r="I29" s="180">
        <f t="shared" si="7"/>
        <v>-0.79759187363217166</v>
      </c>
      <c r="J29" s="180">
        <f t="shared" si="7"/>
        <v>-0.11973952210337302</v>
      </c>
      <c r="K29" s="180">
        <f t="shared" si="7"/>
        <v>-0.16194068977665665</v>
      </c>
      <c r="L29" s="180">
        <f t="shared" si="7"/>
        <v>-0.12228638544087289</v>
      </c>
      <c r="M29" s="180">
        <f t="shared" si="7"/>
        <v>-0.65056960664901453</v>
      </c>
      <c r="N29" s="180">
        <f t="shared" si="7"/>
        <v>-0.63933388758225362</v>
      </c>
      <c r="O29" s="180">
        <f t="shared" si="7"/>
        <v>-1.1475764969557645</v>
      </c>
      <c r="P29" s="180">
        <f t="shared" si="7"/>
        <v>9.4330463762034356E-2</v>
      </c>
      <c r="Q29" s="180">
        <f t="shared" si="7"/>
        <v>-0.98134852337095424</v>
      </c>
      <c r="R29" s="180">
        <f t="shared" si="7"/>
        <v>-0.12525585555461305</v>
      </c>
      <c r="S29" s="160">
        <v>2007</v>
      </c>
    </row>
    <row r="30" spans="1:19" ht="10.5" customHeight="1">
      <c r="A30" s="160">
        <v>2008</v>
      </c>
      <c r="B30" s="165">
        <f t="shared" ref="B30:R30" si="8">B14/B13*100-100</f>
        <v>4.9849734271219859E-2</v>
      </c>
      <c r="C30" s="180">
        <f t="shared" si="8"/>
        <v>0.12925594780884353</v>
      </c>
      <c r="D30" s="180">
        <f t="shared" si="8"/>
        <v>0.49929202890577074</v>
      </c>
      <c r="E30" s="180">
        <f t="shared" si="8"/>
        <v>-0.48193520058798356</v>
      </c>
      <c r="F30" s="180">
        <f t="shared" si="8"/>
        <v>-0.1970331956462843</v>
      </c>
      <c r="G30" s="180">
        <f t="shared" si="8"/>
        <v>0.55746941467698718</v>
      </c>
      <c r="H30" s="180">
        <f t="shared" si="8"/>
        <v>-4.424855998685473E-2</v>
      </c>
      <c r="I30" s="180">
        <f t="shared" si="8"/>
        <v>-0.85107921943792064</v>
      </c>
      <c r="J30" s="180">
        <f t="shared" si="8"/>
        <v>-0.22866260573107411</v>
      </c>
      <c r="K30" s="180">
        <f t="shared" si="8"/>
        <v>-0.24527595752088871</v>
      </c>
      <c r="L30" s="180">
        <f t="shared" si="8"/>
        <v>-0.27411068984770282</v>
      </c>
      <c r="M30" s="180">
        <f t="shared" si="8"/>
        <v>-0.60838585913948862</v>
      </c>
      <c r="N30" s="180">
        <f t="shared" si="8"/>
        <v>-0.68631111495270147</v>
      </c>
      <c r="O30" s="180">
        <f t="shared" si="8"/>
        <v>-1.2432021393951658</v>
      </c>
      <c r="P30" s="180">
        <f t="shared" si="8"/>
        <v>2.1303108313958319E-2</v>
      </c>
      <c r="Q30" s="180">
        <f t="shared" si="8"/>
        <v>-0.96229343558842118</v>
      </c>
      <c r="R30" s="180">
        <f t="shared" si="8"/>
        <v>-0.17367057090143589</v>
      </c>
      <c r="S30" s="160">
        <v>2008</v>
      </c>
    </row>
    <row r="31" spans="1:19" ht="10.5" customHeight="1">
      <c r="A31" s="160">
        <v>2009</v>
      </c>
      <c r="B31" s="165">
        <f t="shared" ref="B31:R31" si="9">B15/B14*100-100</f>
        <v>-4.3965332586537897E-2</v>
      </c>
      <c r="C31" s="180">
        <f t="shared" si="9"/>
        <v>-0.13525482776273634</v>
      </c>
      <c r="D31" s="180">
        <f t="shared" si="9"/>
        <v>0.29030797114673135</v>
      </c>
      <c r="E31" s="180">
        <f t="shared" si="9"/>
        <v>-0.51961370755429925</v>
      </c>
      <c r="F31" s="180">
        <f t="shared" si="9"/>
        <v>-0.16434226088428261</v>
      </c>
      <c r="G31" s="180">
        <f t="shared" si="9"/>
        <v>0.37114768460293135</v>
      </c>
      <c r="H31" s="180">
        <f t="shared" si="9"/>
        <v>-0.12369380544123487</v>
      </c>
      <c r="I31" s="180">
        <f t="shared" si="9"/>
        <v>-0.92691202139295115</v>
      </c>
      <c r="J31" s="180">
        <f t="shared" si="9"/>
        <v>-0.28248268225024731</v>
      </c>
      <c r="K31" s="180">
        <f t="shared" si="9"/>
        <v>-0.39980458351610082</v>
      </c>
      <c r="L31" s="180">
        <f t="shared" si="9"/>
        <v>-0.47764450857388852</v>
      </c>
      <c r="M31" s="180">
        <f t="shared" si="9"/>
        <v>-0.7395238952128409</v>
      </c>
      <c r="N31" s="180">
        <f t="shared" si="9"/>
        <v>-0.64187804198303411</v>
      </c>
      <c r="O31" s="180">
        <f t="shared" si="9"/>
        <v>-1.2298210327593466</v>
      </c>
      <c r="P31" s="180">
        <f t="shared" si="9"/>
        <v>-0.15508462832055159</v>
      </c>
      <c r="Q31" s="180">
        <f t="shared" si="9"/>
        <v>-0.89938700506938574</v>
      </c>
      <c r="R31" s="180">
        <f t="shared" si="9"/>
        <v>-0.29835200719494992</v>
      </c>
      <c r="S31" s="160">
        <v>2009</v>
      </c>
    </row>
    <row r="32" spans="1:19" ht="10.5" customHeight="1">
      <c r="A32" s="160">
        <v>2010</v>
      </c>
      <c r="B32" s="165">
        <f t="shared" ref="B32:R32" si="10">B16/B15*100-100</f>
        <v>1.4180799235077757E-2</v>
      </c>
      <c r="C32" s="180">
        <f t="shared" si="10"/>
        <v>0.15048135078126279</v>
      </c>
      <c r="D32" s="180">
        <f t="shared" si="10"/>
        <v>0.36080092447956247</v>
      </c>
      <c r="E32" s="180">
        <f t="shared" si="10"/>
        <v>-0.3451981451660231</v>
      </c>
      <c r="F32" s="180">
        <f t="shared" si="10"/>
        <v>-7.6859647928344543E-2</v>
      </c>
      <c r="G32" s="180">
        <f t="shared" si="10"/>
        <v>0.11011710768813998</v>
      </c>
      <c r="H32" s="180">
        <f t="shared" si="10"/>
        <v>3.0466888990815733E-2</v>
      </c>
      <c r="I32" s="180">
        <f t="shared" si="10"/>
        <v>-0.63350043999793115</v>
      </c>
      <c r="J32" s="180">
        <f t="shared" si="10"/>
        <v>-0.16811301890849961</v>
      </c>
      <c r="K32" s="180">
        <f t="shared" si="10"/>
        <v>-0.23622115002382316</v>
      </c>
      <c r="L32" s="180">
        <f t="shared" si="10"/>
        <v>-0.28902208719927103</v>
      </c>
      <c r="M32" s="180">
        <f t="shared" si="10"/>
        <v>-0.58733286939299489</v>
      </c>
      <c r="N32" s="180">
        <f t="shared" si="10"/>
        <v>-0.53935514319979916</v>
      </c>
      <c r="O32" s="180">
        <f t="shared" si="10"/>
        <v>-0.97502552854003</v>
      </c>
      <c r="P32" s="180">
        <f t="shared" si="10"/>
        <v>2.4333624230195028E-2</v>
      </c>
      <c r="Q32" s="180">
        <f t="shared" si="10"/>
        <v>-0.70648697590438303</v>
      </c>
      <c r="R32" s="180">
        <f t="shared" si="10"/>
        <v>-0.143266356656639</v>
      </c>
      <c r="S32" s="160">
        <v>2010</v>
      </c>
    </row>
    <row r="33" spans="1:19" ht="10.5" customHeight="1">
      <c r="A33" s="160">
        <v>2011</v>
      </c>
      <c r="B33" s="165">
        <f t="shared" ref="B33:R33" si="11">B17/B16*100-100</f>
        <v>0.19197186571086888</v>
      </c>
      <c r="C33" s="180">
        <f t="shared" si="11"/>
        <v>0.32588043576255643</v>
      </c>
      <c r="D33" s="180">
        <f t="shared" si="11"/>
        <v>0.942653162644433</v>
      </c>
      <c r="E33" s="180">
        <f t="shared" si="11"/>
        <v>-0.34587545612252768</v>
      </c>
      <c r="F33" s="180">
        <f t="shared" si="11"/>
        <v>-2.7708926059560213E-2</v>
      </c>
      <c r="G33" s="180">
        <f t="shared" si="11"/>
        <v>0.6875029844415792</v>
      </c>
      <c r="H33" s="180">
        <f t="shared" si="11"/>
        <v>0.22006323705518582</v>
      </c>
      <c r="I33" s="180">
        <f t="shared" si="11"/>
        <v>-0.51642137360067863</v>
      </c>
      <c r="J33" s="180">
        <f t="shared" si="11"/>
        <v>-8.9888649867177151E-2</v>
      </c>
      <c r="K33" s="180">
        <f t="shared" si="11"/>
        <v>-7.673493200390169E-2</v>
      </c>
      <c r="L33" s="180">
        <f t="shared" si="11"/>
        <v>-0.17896649593483005</v>
      </c>
      <c r="M33" s="180">
        <f t="shared" si="11"/>
        <v>-0.48403479324842635</v>
      </c>
      <c r="N33" s="180">
        <f t="shared" si="11"/>
        <v>-0.36789662222824404</v>
      </c>
      <c r="O33" s="180">
        <f t="shared" si="11"/>
        <v>-0.91434420112160808</v>
      </c>
      <c r="P33" s="180">
        <f t="shared" si="11"/>
        <v>0.12054395193497669</v>
      </c>
      <c r="Q33" s="180">
        <f t="shared" si="11"/>
        <v>-0.63179242661024659</v>
      </c>
      <c r="R33" s="180">
        <f t="shared" si="11"/>
        <v>2.6604296505212233E-2</v>
      </c>
      <c r="S33" s="160">
        <v>2011</v>
      </c>
    </row>
    <row r="34" spans="1:19" ht="10.5" customHeight="1">
      <c r="A34" s="160">
        <v>2012</v>
      </c>
      <c r="B34" s="165">
        <f t="shared" ref="B34:R34" si="12">B18/B17*100-100</f>
        <v>0.41647924744572151</v>
      </c>
      <c r="C34" s="180">
        <f t="shared" si="12"/>
        <v>0.53622000238786427</v>
      </c>
      <c r="D34" s="180">
        <f t="shared" si="12"/>
        <v>1.188199568554495</v>
      </c>
      <c r="E34" s="180">
        <f t="shared" si="12"/>
        <v>-0.23186415337768551</v>
      </c>
      <c r="F34" s="180">
        <f t="shared" si="12"/>
        <v>0.19113856182619315</v>
      </c>
      <c r="G34" s="180">
        <f t="shared" si="12"/>
        <v>0.7718003038548602</v>
      </c>
      <c r="H34" s="180">
        <f t="shared" si="12"/>
        <v>0.4171773609295002</v>
      </c>
      <c r="I34" s="180">
        <f t="shared" si="12"/>
        <v>-0.4269068546880419</v>
      </c>
      <c r="J34" s="180">
        <f t="shared" si="12"/>
        <v>-1.8855207289206533E-2</v>
      </c>
      <c r="K34" s="180">
        <f t="shared" si="12"/>
        <v>1.1502262784318873E-2</v>
      </c>
      <c r="L34" s="180">
        <f t="shared" si="12"/>
        <v>-4.7896623288053775E-2</v>
      </c>
      <c r="M34" s="180">
        <f t="shared" si="12"/>
        <v>-0.37043203606589259</v>
      </c>
      <c r="N34" s="180">
        <f t="shared" si="12"/>
        <v>-0.21869350015383304</v>
      </c>
      <c r="O34" s="180">
        <f t="shared" si="12"/>
        <v>-0.86088981281821475</v>
      </c>
      <c r="P34" s="180">
        <f t="shared" si="12"/>
        <v>0.1353869548902793</v>
      </c>
      <c r="Q34" s="180">
        <f t="shared" si="12"/>
        <v>-0.57295578650773393</v>
      </c>
      <c r="R34" s="180">
        <f t="shared" si="12"/>
        <v>0.16890353884757303</v>
      </c>
      <c r="S34" s="160">
        <v>2012</v>
      </c>
    </row>
    <row r="35" spans="1:19" ht="10.5" customHeight="1">
      <c r="A35" s="160">
        <v>2013</v>
      </c>
      <c r="B35" s="165">
        <f t="shared" ref="B35:R35" si="13">B19/B18*100-100</f>
        <v>0.51312496329967416</v>
      </c>
      <c r="C35" s="180">
        <f t="shared" si="13"/>
        <v>0.58858187734998069</v>
      </c>
      <c r="D35" s="180">
        <f t="shared" si="13"/>
        <v>1.2760703576933423</v>
      </c>
      <c r="E35" s="180">
        <f t="shared" si="13"/>
        <v>-0.10982386065767002</v>
      </c>
      <c r="F35" s="180">
        <f t="shared" si="13"/>
        <v>0.36779155757380977</v>
      </c>
      <c r="G35" s="180">
        <f t="shared" si="13"/>
        <v>1.0014749719843934</v>
      </c>
      <c r="H35" s="180">
        <f t="shared" si="13"/>
        <v>0.39179958920934155</v>
      </c>
      <c r="I35" s="180">
        <f t="shared" si="13"/>
        <v>-0.36827737430374441</v>
      </c>
      <c r="J35" s="180">
        <f t="shared" si="13"/>
        <v>6.2892017223248331E-2</v>
      </c>
      <c r="K35" s="180">
        <f t="shared" si="13"/>
        <v>2.0121040106445776E-2</v>
      </c>
      <c r="L35" s="180">
        <f t="shared" si="13"/>
        <v>6.8277891518704337E-3</v>
      </c>
      <c r="M35" s="180">
        <f t="shared" si="13"/>
        <v>-0.38792766726228933</v>
      </c>
      <c r="N35" s="180">
        <f t="shared" si="13"/>
        <v>-0.12559776329965189</v>
      </c>
      <c r="O35" s="180">
        <f t="shared" si="13"/>
        <v>-0.75305807742267916</v>
      </c>
      <c r="P35" s="180">
        <f t="shared" si="13"/>
        <v>0.16034993123584229</v>
      </c>
      <c r="Q35" s="180">
        <f t="shared" si="13"/>
        <v>-0.51078394408109773</v>
      </c>
      <c r="R35" s="180">
        <f t="shared" si="13"/>
        <v>0.22714724048078949</v>
      </c>
      <c r="S35" s="160">
        <v>2013</v>
      </c>
    </row>
    <row r="36" spans="1:19" ht="10.5" customHeight="1">
      <c r="A36" s="160">
        <v>2014</v>
      </c>
      <c r="B36" s="161" t="s">
        <v>62</v>
      </c>
      <c r="C36" s="161" t="s">
        <v>62</v>
      </c>
      <c r="D36" s="161" t="s">
        <v>62</v>
      </c>
      <c r="E36" s="161" t="s">
        <v>62</v>
      </c>
      <c r="F36" s="161" t="s">
        <v>62</v>
      </c>
      <c r="G36" s="161" t="s">
        <v>62</v>
      </c>
      <c r="H36" s="161" t="s">
        <v>62</v>
      </c>
      <c r="I36" s="161" t="s">
        <v>62</v>
      </c>
      <c r="J36" s="161" t="s">
        <v>62</v>
      </c>
      <c r="K36" s="161" t="s">
        <v>62</v>
      </c>
      <c r="L36" s="161" t="s">
        <v>62</v>
      </c>
      <c r="M36" s="161" t="s">
        <v>62</v>
      </c>
      <c r="N36" s="161" t="s">
        <v>62</v>
      </c>
      <c r="O36" s="161" t="s">
        <v>62</v>
      </c>
      <c r="P36" s="161" t="s">
        <v>62</v>
      </c>
      <c r="Q36" s="161" t="s">
        <v>62</v>
      </c>
      <c r="R36" s="180">
        <f t="shared" ref="R36" si="14">R20/R19*100-100</f>
        <v>0.36974950484098201</v>
      </c>
      <c r="S36" s="160">
        <v>2014</v>
      </c>
    </row>
    <row r="37" spans="1:19" ht="10.5" customHeight="1">
      <c r="A37" s="160"/>
      <c r="B37" s="161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80"/>
      <c r="S37" s="160"/>
    </row>
    <row r="38" spans="1:19" ht="10.5" customHeight="1">
      <c r="A38" s="160"/>
      <c r="B38" s="246" t="s">
        <v>349</v>
      </c>
      <c r="C38" s="246"/>
      <c r="D38" s="246"/>
      <c r="E38" s="246"/>
      <c r="F38" s="246"/>
      <c r="G38" s="246"/>
      <c r="H38" s="246"/>
      <c r="I38" s="246"/>
      <c r="J38" s="246"/>
      <c r="K38" s="246" t="s">
        <v>349</v>
      </c>
      <c r="L38" s="246"/>
      <c r="M38" s="246"/>
      <c r="N38" s="246"/>
      <c r="O38" s="246"/>
      <c r="P38" s="246"/>
      <c r="Q38" s="246"/>
      <c r="R38" s="246"/>
      <c r="S38" s="179"/>
    </row>
    <row r="39" spans="1:19" ht="10.5" customHeight="1">
      <c r="A39" s="160">
        <v>2000</v>
      </c>
      <c r="B39" s="165">
        <f t="shared" ref="B39:R39" si="15">B6/B$16*100</f>
        <v>97.619852164730716</v>
      </c>
      <c r="C39" s="165">
        <f t="shared" si="15"/>
        <v>97.324041613739411</v>
      </c>
      <c r="D39" s="165">
        <f t="shared" si="15"/>
        <v>98.177328339966692</v>
      </c>
      <c r="E39" s="165">
        <f t="shared" si="15"/>
        <v>103.70800183445994</v>
      </c>
      <c r="F39" s="165">
        <f t="shared" si="15"/>
        <v>100.15338329015486</v>
      </c>
      <c r="G39" s="165">
        <f t="shared" si="15"/>
        <v>96.079131941811113</v>
      </c>
      <c r="H39" s="165">
        <f t="shared" si="15"/>
        <v>99.903993393320704</v>
      </c>
      <c r="I39" s="165">
        <f t="shared" si="15"/>
        <v>108.30295262796645</v>
      </c>
      <c r="J39" s="165">
        <f t="shared" si="15"/>
        <v>99.822683156010186</v>
      </c>
      <c r="K39" s="165">
        <f t="shared" si="15"/>
        <v>100.81922661494545</v>
      </c>
      <c r="L39" s="165">
        <f t="shared" si="15"/>
        <v>100.57265785209262</v>
      </c>
      <c r="M39" s="165">
        <f t="shared" si="15"/>
        <v>104.87427056535108</v>
      </c>
      <c r="N39" s="165">
        <f t="shared" si="15"/>
        <v>106.90444433268596</v>
      </c>
      <c r="O39" s="165">
        <f t="shared" si="15"/>
        <v>112.28897370833954</v>
      </c>
      <c r="P39" s="165">
        <f t="shared" si="15"/>
        <v>98.239225016083125</v>
      </c>
      <c r="Q39" s="165">
        <f t="shared" si="15"/>
        <v>108.86579385151138</v>
      </c>
      <c r="R39" s="165">
        <f t="shared" si="15"/>
        <v>100.52612072601903</v>
      </c>
      <c r="S39" s="160">
        <v>2000</v>
      </c>
    </row>
    <row r="40" spans="1:19" ht="10.5" customHeight="1">
      <c r="A40" s="160">
        <v>2001</v>
      </c>
      <c r="B40" s="165">
        <f t="shared" ref="B40:R40" si="16">B7/B$16*100</f>
        <v>98.253794733194084</v>
      </c>
      <c r="C40" s="165">
        <f t="shared" si="16"/>
        <v>98.065216174382968</v>
      </c>
      <c r="D40" s="165">
        <f t="shared" si="16"/>
        <v>98.206426334061788</v>
      </c>
      <c r="E40" s="165">
        <f t="shared" si="16"/>
        <v>103.54872285697195</v>
      </c>
      <c r="F40" s="165">
        <f t="shared" si="16"/>
        <v>99.983344361384965</v>
      </c>
      <c r="G40" s="165">
        <f t="shared" si="16"/>
        <v>96.679784165184984</v>
      </c>
      <c r="H40" s="165">
        <f t="shared" si="16"/>
        <v>100.14339976841002</v>
      </c>
      <c r="I40" s="165">
        <f t="shared" si="16"/>
        <v>107.37810766978674</v>
      </c>
      <c r="J40" s="165">
        <f t="shared" si="16"/>
        <v>100.17910856048071</v>
      </c>
      <c r="K40" s="165">
        <f t="shared" si="16"/>
        <v>100.97089852908655</v>
      </c>
      <c r="L40" s="165">
        <f t="shared" si="16"/>
        <v>100.84145694498304</v>
      </c>
      <c r="M40" s="165">
        <f t="shared" si="16"/>
        <v>104.63602779695049</v>
      </c>
      <c r="N40" s="165">
        <f t="shared" si="16"/>
        <v>105.98974394019712</v>
      </c>
      <c r="O40" s="165">
        <f t="shared" si="16"/>
        <v>110.81216282491417</v>
      </c>
      <c r="P40" s="165">
        <f t="shared" si="16"/>
        <v>98.720165018808956</v>
      </c>
      <c r="Q40" s="165">
        <f t="shared" si="16"/>
        <v>108.00438444850214</v>
      </c>
      <c r="R40" s="165">
        <f t="shared" si="16"/>
        <v>100.71223582735331</v>
      </c>
      <c r="S40" s="160">
        <v>2001</v>
      </c>
    </row>
    <row r="41" spans="1:19" ht="10.5" customHeight="1">
      <c r="A41" s="160">
        <v>2002</v>
      </c>
      <c r="B41" s="165">
        <f t="shared" ref="B41:R41" si="17">B8/B$16*100</f>
        <v>98.906930766761704</v>
      </c>
      <c r="C41" s="165">
        <f t="shared" si="17"/>
        <v>98.685801638002573</v>
      </c>
      <c r="D41" s="165">
        <f t="shared" si="17"/>
        <v>98.355571685649991</v>
      </c>
      <c r="E41" s="165">
        <f t="shared" si="17"/>
        <v>103.14589938386074</v>
      </c>
      <c r="F41" s="165">
        <f t="shared" si="17"/>
        <v>99.953061382084883</v>
      </c>
      <c r="G41" s="165">
        <f t="shared" si="17"/>
        <v>97.043928171162293</v>
      </c>
      <c r="H41" s="165">
        <f t="shared" si="17"/>
        <v>100.34205857821175</v>
      </c>
      <c r="I41" s="165">
        <f t="shared" si="17"/>
        <v>106.41991581274715</v>
      </c>
      <c r="J41" s="165">
        <f t="shared" si="17"/>
        <v>100.55823324640984</v>
      </c>
      <c r="K41" s="165">
        <f t="shared" si="17"/>
        <v>101.17214008908419</v>
      </c>
      <c r="L41" s="165">
        <f t="shared" si="17"/>
        <v>101.10079866169393</v>
      </c>
      <c r="M41" s="165">
        <f t="shared" si="17"/>
        <v>104.45327696555186</v>
      </c>
      <c r="N41" s="165">
        <f t="shared" si="17"/>
        <v>105.05302605739899</v>
      </c>
      <c r="O41" s="165">
        <f t="shared" si="17"/>
        <v>109.38132503145191</v>
      </c>
      <c r="P41" s="165">
        <f t="shared" si="17"/>
        <v>99.221230988905305</v>
      </c>
      <c r="Q41" s="165">
        <f t="shared" si="17"/>
        <v>107.14806079161868</v>
      </c>
      <c r="R41" s="165">
        <f t="shared" si="17"/>
        <v>100.886570965484</v>
      </c>
      <c r="S41" s="160">
        <v>2002</v>
      </c>
    </row>
    <row r="42" spans="1:19" ht="10.5" customHeight="1">
      <c r="A42" s="160">
        <v>2003</v>
      </c>
      <c r="B42" s="165">
        <f t="shared" ref="B42:R42" si="18">B9/B$16*100</f>
        <v>99.348101354148724</v>
      </c>
      <c r="C42" s="165">
        <f t="shared" si="18"/>
        <v>99.001684222664267</v>
      </c>
      <c r="D42" s="165">
        <f t="shared" si="18"/>
        <v>98.391110113134033</v>
      </c>
      <c r="E42" s="165">
        <f t="shared" si="18"/>
        <v>102.73194951247231</v>
      </c>
      <c r="F42" s="165">
        <f t="shared" si="18"/>
        <v>100.3428033256768</v>
      </c>
      <c r="G42" s="165">
        <f t="shared" si="18"/>
        <v>97.336277046062918</v>
      </c>
      <c r="H42" s="165">
        <f t="shared" si="18"/>
        <v>100.43455274806132</v>
      </c>
      <c r="I42" s="165">
        <f t="shared" si="18"/>
        <v>105.55775573548438</v>
      </c>
      <c r="J42" s="165">
        <f t="shared" si="18"/>
        <v>100.77923264315658</v>
      </c>
      <c r="K42" s="165">
        <f t="shared" si="18"/>
        <v>101.24019333170079</v>
      </c>
      <c r="L42" s="165">
        <f t="shared" si="18"/>
        <v>101.22978329882264</v>
      </c>
      <c r="M42" s="165">
        <f t="shared" si="18"/>
        <v>104.22591689151031</v>
      </c>
      <c r="N42" s="165">
        <f t="shared" si="18"/>
        <v>104.29312185634151</v>
      </c>
      <c r="O42" s="165">
        <f t="shared" si="18"/>
        <v>108.12687378723587</v>
      </c>
      <c r="P42" s="165">
        <f t="shared" si="18"/>
        <v>99.528346189236359</v>
      </c>
      <c r="Q42" s="165">
        <f t="shared" si="18"/>
        <v>106.28415312735467</v>
      </c>
      <c r="R42" s="165">
        <f t="shared" si="18"/>
        <v>100.93288722201301</v>
      </c>
      <c r="S42" s="160">
        <v>2003</v>
      </c>
    </row>
    <row r="43" spans="1:19" ht="10.5" customHeight="1">
      <c r="A43" s="160">
        <v>2004</v>
      </c>
      <c r="B43" s="165">
        <f t="shared" ref="B43:R43" si="19">B10/B$16*100</f>
        <v>99.59778386651098</v>
      </c>
      <c r="C43" s="165">
        <f t="shared" si="19"/>
        <v>99.253658818220444</v>
      </c>
      <c r="D43" s="165">
        <f t="shared" si="19"/>
        <v>98.275936597124485</v>
      </c>
      <c r="E43" s="165">
        <f t="shared" si="19"/>
        <v>102.45877450100696</v>
      </c>
      <c r="F43" s="165">
        <f t="shared" si="19"/>
        <v>100.36248726222183</v>
      </c>
      <c r="G43" s="165">
        <f t="shared" si="19"/>
        <v>97.535764143444197</v>
      </c>
      <c r="H43" s="165">
        <f t="shared" si="19"/>
        <v>100.41454999747698</v>
      </c>
      <c r="I43" s="165">
        <f t="shared" si="19"/>
        <v>104.81859651467205</v>
      </c>
      <c r="J43" s="165">
        <f t="shared" si="19"/>
        <v>100.91296787616362</v>
      </c>
      <c r="K43" s="165">
        <f t="shared" si="19"/>
        <v>101.226465060289</v>
      </c>
      <c r="L43" s="165">
        <f t="shared" si="19"/>
        <v>101.28360799649852</v>
      </c>
      <c r="M43" s="165">
        <f t="shared" si="19"/>
        <v>103.81237450586687</v>
      </c>
      <c r="N43" s="165">
        <f t="shared" si="19"/>
        <v>103.6587775071244</v>
      </c>
      <c r="O43" s="165">
        <f t="shared" si="19"/>
        <v>107.03413864426297</v>
      </c>
      <c r="P43" s="165">
        <f t="shared" si="19"/>
        <v>99.78136843866983</v>
      </c>
      <c r="Q43" s="165">
        <f t="shared" si="19"/>
        <v>105.47935610885102</v>
      </c>
      <c r="R43" s="165">
        <f t="shared" si="19"/>
        <v>100.90976762233754</v>
      </c>
      <c r="S43" s="160">
        <v>2004</v>
      </c>
    </row>
    <row r="44" spans="1:19" ht="10.5" customHeight="1">
      <c r="A44" s="160">
        <v>2005</v>
      </c>
      <c r="B44" s="165">
        <f t="shared" ref="B44:R44" si="20">B11/B$16*100</f>
        <v>99.812652056808176</v>
      </c>
      <c r="C44" s="165">
        <f t="shared" si="20"/>
        <v>99.463150532102077</v>
      </c>
      <c r="D44" s="165">
        <f t="shared" si="20"/>
        <v>98.398885050738713</v>
      </c>
      <c r="E44" s="165">
        <f t="shared" si="20"/>
        <v>102.19010588024166</v>
      </c>
      <c r="F44" s="165">
        <f t="shared" si="20"/>
        <v>100.41336266744597</v>
      </c>
      <c r="G44" s="165">
        <f t="shared" si="20"/>
        <v>97.718566456842865</v>
      </c>
      <c r="H44" s="165">
        <f t="shared" si="20"/>
        <v>100.49716646938754</v>
      </c>
      <c r="I44" s="165">
        <f t="shared" si="20"/>
        <v>104.04092739608706</v>
      </c>
      <c r="J44" s="165">
        <f t="shared" si="20"/>
        <v>100.93896038300339</v>
      </c>
      <c r="K44" s="165">
        <f t="shared" si="20"/>
        <v>101.17175921496914</v>
      </c>
      <c r="L44" s="165">
        <f t="shared" si="20"/>
        <v>101.29393874514841</v>
      </c>
      <c r="M44" s="165">
        <f t="shared" si="20"/>
        <v>103.2385329735835</v>
      </c>
      <c r="N44" s="165">
        <f t="shared" si="20"/>
        <v>103.08312240256778</v>
      </c>
      <c r="O44" s="165">
        <f t="shared" si="20"/>
        <v>105.86805126127472</v>
      </c>
      <c r="P44" s="165">
        <f t="shared" si="20"/>
        <v>99.927617134895542</v>
      </c>
      <c r="Q44" s="165">
        <f t="shared" si="20"/>
        <v>104.61892816562042</v>
      </c>
      <c r="R44" s="165">
        <f t="shared" si="20"/>
        <v>100.86459743844081</v>
      </c>
      <c r="S44" s="160">
        <v>2005</v>
      </c>
    </row>
    <row r="45" spans="1:19" ht="10.5" customHeight="1">
      <c r="A45" s="160">
        <v>2006</v>
      </c>
      <c r="B45" s="165">
        <f t="shared" ref="B45:R45" si="21">B12/B$16*100</f>
        <v>99.903009271104196</v>
      </c>
      <c r="C45" s="165">
        <f t="shared" si="21"/>
        <v>99.648222574524908</v>
      </c>
      <c r="D45" s="165">
        <f t="shared" si="21"/>
        <v>98.634221968086194</v>
      </c>
      <c r="E45" s="165">
        <f t="shared" si="21"/>
        <v>101.80243664134312</v>
      </c>
      <c r="F45" s="165">
        <f t="shared" si="21"/>
        <v>100.58113037276833</v>
      </c>
      <c r="G45" s="165">
        <f t="shared" si="21"/>
        <v>98.229221966613579</v>
      </c>
      <c r="H45" s="165">
        <f t="shared" si="21"/>
        <v>100.24694244847518</v>
      </c>
      <c r="I45" s="165">
        <f t="shared" si="21"/>
        <v>103.27473835743746</v>
      </c>
      <c r="J45" s="165">
        <f t="shared" si="21"/>
        <v>100.80308013729595</v>
      </c>
      <c r="K45" s="165">
        <f t="shared" si="21"/>
        <v>101.05023236681672</v>
      </c>
      <c r="L45" s="165">
        <f t="shared" si="21"/>
        <v>101.1718911807846</v>
      </c>
      <c r="M45" s="165">
        <f t="shared" si="21"/>
        <v>102.62821970885363</v>
      </c>
      <c r="N45" s="165">
        <f t="shared" si="21"/>
        <v>102.54671377527286</v>
      </c>
      <c r="O45" s="165">
        <f t="shared" si="21"/>
        <v>104.73096360108323</v>
      </c>
      <c r="P45" s="165">
        <f t="shared" si="21"/>
        <v>100.01528867345866</v>
      </c>
      <c r="Q45" s="165">
        <f t="shared" si="21"/>
        <v>103.62992899138501</v>
      </c>
      <c r="R45" s="165">
        <f t="shared" si="21"/>
        <v>100.74407756570649</v>
      </c>
      <c r="S45" s="160">
        <v>2006</v>
      </c>
    </row>
    <row r="46" spans="1:19" ht="10.5" customHeight="1">
      <c r="A46" s="160">
        <v>2007</v>
      </c>
      <c r="B46" s="165">
        <f t="shared" ref="B46:R46" si="22">B13/B$16*100</f>
        <v>99.979959901195045</v>
      </c>
      <c r="C46" s="165">
        <f t="shared" si="22"/>
        <v>99.855909564485785</v>
      </c>
      <c r="D46" s="165">
        <f t="shared" si="22"/>
        <v>98.858476698250897</v>
      </c>
      <c r="E46" s="165">
        <f t="shared" si="22"/>
        <v>101.35901577236746</v>
      </c>
      <c r="F46" s="165">
        <f t="shared" si="22"/>
        <v>100.43955744454051</v>
      </c>
      <c r="G46" s="165">
        <f t="shared" si="22"/>
        <v>98.968914056509178</v>
      </c>
      <c r="H46" s="165">
        <f t="shared" si="22"/>
        <v>100.13766113922343</v>
      </c>
      <c r="I46" s="165">
        <f t="shared" si="22"/>
        <v>102.45102743678365</v>
      </c>
      <c r="J46" s="165">
        <f t="shared" si="22"/>
        <v>100.68237901087409</v>
      </c>
      <c r="K46" s="165">
        <f t="shared" si="22"/>
        <v>100.88659092350096</v>
      </c>
      <c r="L46" s="165">
        <f t="shared" si="22"/>
        <v>101.04817173197745</v>
      </c>
      <c r="M46" s="165">
        <f t="shared" si="22"/>
        <v>101.96055170358285</v>
      </c>
      <c r="N46" s="165">
        <f t="shared" si="22"/>
        <v>101.89109788350559</v>
      </c>
      <c r="O46" s="165">
        <f t="shared" si="22"/>
        <v>103.5290956777619</v>
      </c>
      <c r="P46" s="165">
        <f t="shared" si="22"/>
        <v>100.10963355909726</v>
      </c>
      <c r="Q46" s="165">
        <f t="shared" si="22"/>
        <v>102.61295821345769</v>
      </c>
      <c r="R46" s="165">
        <f t="shared" si="22"/>
        <v>100.61788970943095</v>
      </c>
      <c r="S46" s="160">
        <v>2007</v>
      </c>
    </row>
    <row r="47" spans="1:19" ht="10.5" customHeight="1">
      <c r="A47" s="160">
        <v>2008</v>
      </c>
      <c r="B47" s="165">
        <f t="shared" ref="B47:R47" si="23">B14/B$16*100</f>
        <v>100.02979964553028</v>
      </c>
      <c r="C47" s="165">
        <f t="shared" si="23"/>
        <v>99.984979266836476</v>
      </c>
      <c r="D47" s="165">
        <f t="shared" si="23"/>
        <v>99.352069192302935</v>
      </c>
      <c r="E47" s="165">
        <f t="shared" si="23"/>
        <v>100.8705309963909</v>
      </c>
      <c r="F47" s="165">
        <f t="shared" si="23"/>
        <v>100.24165817481456</v>
      </c>
      <c r="G47" s="165">
        <f t="shared" si="23"/>
        <v>99.52063548241216</v>
      </c>
      <c r="H47" s="165">
        <f t="shared" si="23"/>
        <v>100.09335166616482</v>
      </c>
      <c r="I47" s="165">
        <f t="shared" si="23"/>
        <v>101.57908803216853</v>
      </c>
      <c r="J47" s="165">
        <f t="shared" si="23"/>
        <v>100.45215605951579</v>
      </c>
      <c r="K47" s="165">
        <f t="shared" si="23"/>
        <v>100.63914037160318</v>
      </c>
      <c r="L47" s="165">
        <f t="shared" si="23"/>
        <v>100.77118789136443</v>
      </c>
      <c r="M47" s="165">
        <f t="shared" si="23"/>
        <v>101.34023812511765</v>
      </c>
      <c r="N47" s="165">
        <f t="shared" si="23"/>
        <v>101.19180795358376</v>
      </c>
      <c r="O47" s="165">
        <f t="shared" si="23"/>
        <v>102.2420197453995</v>
      </c>
      <c r="P47" s="165">
        <f t="shared" si="23"/>
        <v>100.13096002276707</v>
      </c>
      <c r="Q47" s="165">
        <f t="shared" si="23"/>
        <v>101.62552045250648</v>
      </c>
      <c r="R47" s="165">
        <f t="shared" si="23"/>
        <v>100.44314604594359</v>
      </c>
      <c r="S47" s="160">
        <v>2008</v>
      </c>
    </row>
    <row r="48" spans="1:19" ht="10.5" customHeight="1">
      <c r="A48" s="160">
        <v>2009</v>
      </c>
      <c r="B48" s="165">
        <f t="shared" ref="B48:R48" si="24">B15/B$16*100</f>
        <v>99.985821211430476</v>
      </c>
      <c r="C48" s="165">
        <f t="shared" si="24"/>
        <v>99.849744755340524</v>
      </c>
      <c r="D48" s="165">
        <f t="shared" si="24"/>
        <v>99.640496168667411</v>
      </c>
      <c r="E48" s="165">
        <f t="shared" si="24"/>
        <v>100.34639389045084</v>
      </c>
      <c r="F48" s="165">
        <f t="shared" si="24"/>
        <v>100.07691876742217</v>
      </c>
      <c r="G48" s="165">
        <f t="shared" si="24"/>
        <v>99.890004016707252</v>
      </c>
      <c r="H48" s="165">
        <f t="shared" si="24"/>
        <v>99.969542390495249</v>
      </c>
      <c r="I48" s="165">
        <f t="shared" si="24"/>
        <v>100.63753925397702</v>
      </c>
      <c r="J48" s="165">
        <f t="shared" si="24"/>
        <v>100.16839611470066</v>
      </c>
      <c r="K48" s="165">
        <f t="shared" si="24"/>
        <v>100.23678047558629</v>
      </c>
      <c r="L48" s="165">
        <f t="shared" si="24"/>
        <v>100.28985984617664</v>
      </c>
      <c r="M48" s="165">
        <f t="shared" si="24"/>
        <v>100.59080284871682</v>
      </c>
      <c r="N48" s="165">
        <f t="shared" si="24"/>
        <v>100.54227995804406</v>
      </c>
      <c r="O48" s="165">
        <f t="shared" si="24"/>
        <v>100.98462588225262</v>
      </c>
      <c r="P48" s="165">
        <f t="shared" si="24"/>
        <v>99.975672295581958</v>
      </c>
      <c r="Q48" s="165">
        <f t="shared" si="24"/>
        <v>100.71151372772252</v>
      </c>
      <c r="R48" s="165">
        <f t="shared" si="24"/>
        <v>100.14347190362578</v>
      </c>
      <c r="S48" s="160">
        <v>2009</v>
      </c>
    </row>
    <row r="49" spans="1:19" ht="10.5" customHeight="1">
      <c r="A49" s="160">
        <v>2010</v>
      </c>
      <c r="B49" s="166">
        <f t="shared" ref="B49:R49" si="25">B16/B$16*100</f>
        <v>100</v>
      </c>
      <c r="C49" s="166">
        <f t="shared" si="25"/>
        <v>100</v>
      </c>
      <c r="D49" s="166">
        <f t="shared" si="25"/>
        <v>100</v>
      </c>
      <c r="E49" s="166">
        <f t="shared" si="25"/>
        <v>100</v>
      </c>
      <c r="F49" s="166">
        <f t="shared" si="25"/>
        <v>100</v>
      </c>
      <c r="G49" s="166">
        <f t="shared" si="25"/>
        <v>100</v>
      </c>
      <c r="H49" s="166">
        <f t="shared" si="25"/>
        <v>100</v>
      </c>
      <c r="I49" s="166">
        <f t="shared" si="25"/>
        <v>100</v>
      </c>
      <c r="J49" s="166">
        <f t="shared" si="25"/>
        <v>100</v>
      </c>
      <c r="K49" s="166">
        <f t="shared" si="25"/>
        <v>100</v>
      </c>
      <c r="L49" s="166">
        <f t="shared" si="25"/>
        <v>100</v>
      </c>
      <c r="M49" s="166">
        <f t="shared" si="25"/>
        <v>100</v>
      </c>
      <c r="N49" s="166">
        <f t="shared" si="25"/>
        <v>100</v>
      </c>
      <c r="O49" s="166">
        <f t="shared" si="25"/>
        <v>100</v>
      </c>
      <c r="P49" s="166">
        <f t="shared" si="25"/>
        <v>100</v>
      </c>
      <c r="Q49" s="166">
        <f t="shared" si="25"/>
        <v>100</v>
      </c>
      <c r="R49" s="166">
        <f t="shared" si="25"/>
        <v>100</v>
      </c>
      <c r="S49" s="160">
        <v>2010</v>
      </c>
    </row>
    <row r="50" spans="1:19" ht="10.5" customHeight="1">
      <c r="A50" s="160">
        <v>2011</v>
      </c>
      <c r="B50" s="165">
        <f t="shared" ref="B50:R50" si="26">B17/B$16*100</f>
        <v>100.19197186571087</v>
      </c>
      <c r="C50" s="165">
        <f t="shared" si="26"/>
        <v>100.32588043576256</v>
      </c>
      <c r="D50" s="165">
        <f t="shared" si="26"/>
        <v>100.94265316264443</v>
      </c>
      <c r="E50" s="165">
        <f t="shared" si="26"/>
        <v>99.654124543877472</v>
      </c>
      <c r="F50" s="165">
        <f t="shared" si="26"/>
        <v>99.97229107394044</v>
      </c>
      <c r="G50" s="165">
        <f t="shared" si="26"/>
        <v>100.68750298444158</v>
      </c>
      <c r="H50" s="165">
        <f t="shared" si="26"/>
        <v>100.22006323705519</v>
      </c>
      <c r="I50" s="165">
        <f t="shared" si="26"/>
        <v>99.483578626399321</v>
      </c>
      <c r="J50" s="165">
        <f t="shared" si="26"/>
        <v>99.910111350132823</v>
      </c>
      <c r="K50" s="165">
        <f t="shared" si="26"/>
        <v>99.923265067996098</v>
      </c>
      <c r="L50" s="165">
        <f t="shared" si="26"/>
        <v>99.82103350406517</v>
      </c>
      <c r="M50" s="165">
        <f t="shared" si="26"/>
        <v>99.515965206751574</v>
      </c>
      <c r="N50" s="165">
        <f t="shared" si="26"/>
        <v>99.632103377771756</v>
      </c>
      <c r="O50" s="165">
        <f t="shared" si="26"/>
        <v>99.085655798878392</v>
      </c>
      <c r="P50" s="165">
        <f t="shared" si="26"/>
        <v>100.12054395193498</v>
      </c>
      <c r="Q50" s="165">
        <f t="shared" si="26"/>
        <v>99.368207573389753</v>
      </c>
      <c r="R50" s="165">
        <f t="shared" si="26"/>
        <v>100.02660429650521</v>
      </c>
      <c r="S50" s="160">
        <v>2011</v>
      </c>
    </row>
    <row r="51" spans="1:19" ht="10.5" customHeight="1">
      <c r="A51" s="160">
        <v>2012</v>
      </c>
      <c r="B51" s="165">
        <f t="shared" ref="B51:R51" si="27">B18/B$16*100</f>
        <v>100.60925063613821</v>
      </c>
      <c r="C51" s="165">
        <f t="shared" si="27"/>
        <v>100.86384787423086</v>
      </c>
      <c r="D51" s="165">
        <f t="shared" si="27"/>
        <v>102.14205333201043</v>
      </c>
      <c r="E51" s="165">
        <f t="shared" si="27"/>
        <v>99.423062351697865</v>
      </c>
      <c r="F51" s="165">
        <f t="shared" si="27"/>
        <v>100.16337667332387</v>
      </c>
      <c r="G51" s="165">
        <f t="shared" si="27"/>
        <v>101.46460943841937</v>
      </c>
      <c r="H51" s="165">
        <f t="shared" si="27"/>
        <v>100.6381586519894</v>
      </c>
      <c r="I51" s="165">
        <f t="shared" si="27"/>
        <v>99.058876409954266</v>
      </c>
      <c r="J51" s="165">
        <f t="shared" si="27"/>
        <v>99.891273091534885</v>
      </c>
      <c r="K51" s="165">
        <f t="shared" si="27"/>
        <v>99.934758504526911</v>
      </c>
      <c r="L51" s="165">
        <f t="shared" si="27"/>
        <v>99.773222599685482</v>
      </c>
      <c r="M51" s="165">
        <f t="shared" si="27"/>
        <v>99.147326190625591</v>
      </c>
      <c r="N51" s="165">
        <f t="shared" si="27"/>
        <v>99.414214443618022</v>
      </c>
      <c r="O51" s="165">
        <f t="shared" si="27"/>
        <v>98.232637482141712</v>
      </c>
      <c r="P51" s="165">
        <f t="shared" si="27"/>
        <v>100.25609410761108</v>
      </c>
      <c r="Q51" s="165">
        <f t="shared" si="27"/>
        <v>98.798871678148998</v>
      </c>
      <c r="R51" s="165">
        <f t="shared" si="27"/>
        <v>100.19555277095105</v>
      </c>
      <c r="S51" s="160">
        <v>2012</v>
      </c>
    </row>
    <row r="52" spans="1:19" ht="10.5" customHeight="1">
      <c r="A52" s="160">
        <v>2013</v>
      </c>
      <c r="B52" s="165">
        <f t="shared" ref="B52:R52" si="28">B19/B$16*100</f>
        <v>101.12550181654099</v>
      </c>
      <c r="C52" s="165">
        <f t="shared" si="28"/>
        <v>101.45751420361644</v>
      </c>
      <c r="D52" s="165">
        <f t="shared" si="28"/>
        <v>103.44545779731958</v>
      </c>
      <c r="E52" s="165">
        <f t="shared" si="28"/>
        <v>99.313872106239145</v>
      </c>
      <c r="F52" s="165">
        <f t="shared" si="28"/>
        <v>100.53176911650921</v>
      </c>
      <c r="G52" s="165">
        <f t="shared" si="28"/>
        <v>102.48075210736687</v>
      </c>
      <c r="H52" s="165">
        <f t="shared" si="28"/>
        <v>101.03245854417573</v>
      </c>
      <c r="I52" s="165">
        <f t="shared" si="28"/>
        <v>98.694064980896897</v>
      </c>
      <c r="J52" s="165">
        <f t="shared" si="28"/>
        <v>99.954096728212122</v>
      </c>
      <c r="K52" s="165">
        <f t="shared" si="28"/>
        <v>99.954866417365878</v>
      </c>
      <c r="L52" s="165">
        <f t="shared" si="28"/>
        <v>99.780034904954618</v>
      </c>
      <c r="M52" s="165">
        <f t="shared" si="28"/>
        <v>98.762706280981362</v>
      </c>
      <c r="N52" s="165">
        <f t="shared" si="28"/>
        <v>99.289352413874909</v>
      </c>
      <c r="O52" s="165">
        <f t="shared" si="28"/>
        <v>97.492888670917111</v>
      </c>
      <c r="P52" s="165">
        <f t="shared" si="28"/>
        <v>100.41685468557237</v>
      </c>
      <c r="Q52" s="165">
        <f t="shared" si="28"/>
        <v>98.294222904683735</v>
      </c>
      <c r="R52" s="165">
        <f t="shared" si="28"/>
        <v>100.42314420415475</v>
      </c>
      <c r="S52" s="160">
        <v>2013</v>
      </c>
    </row>
    <row r="53" spans="1:19" ht="10.5" customHeight="1">
      <c r="A53" s="160">
        <v>2014</v>
      </c>
      <c r="B53" s="161" t="s">
        <v>62</v>
      </c>
      <c r="C53" s="161" t="s">
        <v>62</v>
      </c>
      <c r="D53" s="161" t="s">
        <v>62</v>
      </c>
      <c r="E53" s="161" t="s">
        <v>62</v>
      </c>
      <c r="F53" s="161" t="s">
        <v>62</v>
      </c>
      <c r="G53" s="161" t="s">
        <v>62</v>
      </c>
      <c r="H53" s="161" t="s">
        <v>62</v>
      </c>
      <c r="I53" s="161" t="s">
        <v>62</v>
      </c>
      <c r="J53" s="161" t="s">
        <v>62</v>
      </c>
      <c r="K53" s="161" t="s">
        <v>62</v>
      </c>
      <c r="L53" s="161" t="s">
        <v>62</v>
      </c>
      <c r="M53" s="161" t="s">
        <v>62</v>
      </c>
      <c r="N53" s="161" t="s">
        <v>62</v>
      </c>
      <c r="O53" s="161" t="s">
        <v>62</v>
      </c>
      <c r="P53" s="161" t="s">
        <v>62</v>
      </c>
      <c r="Q53" s="161" t="s">
        <v>62</v>
      </c>
      <c r="R53" s="165">
        <f t="shared" ref="R53" si="29">R20/R$16*100</f>
        <v>100.79445828259534</v>
      </c>
      <c r="S53" s="160">
        <v>2014</v>
      </c>
    </row>
    <row r="54" spans="1:19" ht="10.5" customHeight="1">
      <c r="A54" s="160"/>
      <c r="B54" s="161"/>
      <c r="C54" s="161"/>
      <c r="D54" s="161"/>
      <c r="E54" s="161"/>
      <c r="F54" s="161"/>
      <c r="G54" s="161"/>
      <c r="H54" s="161"/>
      <c r="I54" s="161"/>
      <c r="J54" s="161"/>
      <c r="K54" s="161"/>
      <c r="L54" s="161"/>
      <c r="M54" s="161"/>
      <c r="N54" s="161"/>
      <c r="O54" s="161"/>
      <c r="P54" s="161"/>
      <c r="Q54" s="161"/>
      <c r="R54" s="165"/>
      <c r="S54" s="160"/>
    </row>
    <row r="55" spans="1:19" ht="10.5" customHeight="1">
      <c r="A55" s="160"/>
      <c r="B55" s="246" t="s">
        <v>7</v>
      </c>
      <c r="C55" s="246"/>
      <c r="D55" s="246"/>
      <c r="E55" s="246"/>
      <c r="F55" s="246"/>
      <c r="G55" s="246"/>
      <c r="H55" s="246"/>
      <c r="I55" s="246"/>
      <c r="J55" s="246"/>
      <c r="K55" s="246" t="s">
        <v>7</v>
      </c>
      <c r="L55" s="246"/>
      <c r="M55" s="246"/>
      <c r="N55" s="246"/>
      <c r="O55" s="246"/>
      <c r="P55" s="246"/>
      <c r="Q55" s="246"/>
      <c r="R55" s="246"/>
      <c r="S55" s="181"/>
    </row>
    <row r="56" spans="1:19" ht="10.5" customHeight="1">
      <c r="A56" s="160">
        <v>2000</v>
      </c>
      <c r="B56" s="167">
        <f t="shared" ref="B56:Q56" si="30">B6/$R6*100</f>
        <v>12.766669439996154</v>
      </c>
      <c r="C56" s="167">
        <f t="shared" si="30"/>
        <v>14.828985058502852</v>
      </c>
      <c r="D56" s="167">
        <f t="shared" si="30"/>
        <v>4.1175863798649761</v>
      </c>
      <c r="E56" s="167">
        <f t="shared" si="30"/>
        <v>3.1641385768906738</v>
      </c>
      <c r="F56" s="167">
        <f t="shared" si="30"/>
        <v>0.80480496732755857</v>
      </c>
      <c r="G56" s="167">
        <f t="shared" si="30"/>
        <v>2.0809352124518421</v>
      </c>
      <c r="H56" s="167">
        <f t="shared" si="30"/>
        <v>7.3713589008679579</v>
      </c>
      <c r="I56" s="167">
        <f t="shared" si="30"/>
        <v>2.1694558501235961</v>
      </c>
      <c r="J56" s="167">
        <f t="shared" si="30"/>
        <v>9.6259127318138216</v>
      </c>
      <c r="K56" s="167">
        <f t="shared" si="30"/>
        <v>21.90102513500392</v>
      </c>
      <c r="L56" s="167">
        <f t="shared" si="30"/>
        <v>4.9039055933659297</v>
      </c>
      <c r="M56" s="167">
        <f t="shared" si="30"/>
        <v>1.3015148486972743</v>
      </c>
      <c r="N56" s="167">
        <f t="shared" si="30"/>
        <v>5.4055845933184035</v>
      </c>
      <c r="O56" s="167">
        <f t="shared" si="30"/>
        <v>3.2036554802527784</v>
      </c>
      <c r="P56" s="167">
        <f t="shared" si="30"/>
        <v>3.3852959887605447</v>
      </c>
      <c r="Q56" s="167">
        <f t="shared" si="30"/>
        <v>2.9691712427617136</v>
      </c>
      <c r="R56" s="166">
        <v>100</v>
      </c>
      <c r="S56" s="160">
        <v>2000</v>
      </c>
    </row>
    <row r="57" spans="1:19" ht="10.5" customHeight="1">
      <c r="A57" s="160">
        <v>2001</v>
      </c>
      <c r="B57" s="167">
        <f t="shared" ref="B57:Q57" si="31">B7/$R7*100</f>
        <v>12.825830218121673</v>
      </c>
      <c r="C57" s="167">
        <f t="shared" si="31"/>
        <v>14.914303204877516</v>
      </c>
      <c r="D57" s="167">
        <f t="shared" si="31"/>
        <v>4.1111952489256804</v>
      </c>
      <c r="E57" s="167">
        <f t="shared" si="31"/>
        <v>3.1534406511691184</v>
      </c>
      <c r="F57" s="167">
        <f t="shared" si="31"/>
        <v>0.80195383575061185</v>
      </c>
      <c r="G57" s="167">
        <f t="shared" si="31"/>
        <v>2.0900748856776721</v>
      </c>
      <c r="H57" s="167">
        <f t="shared" si="31"/>
        <v>7.3753685293561091</v>
      </c>
      <c r="I57" s="167">
        <f t="shared" si="31"/>
        <v>2.1469550494410496</v>
      </c>
      <c r="J57" s="167">
        <f t="shared" si="31"/>
        <v>9.6424307780187437</v>
      </c>
      <c r="K57" s="167">
        <f t="shared" si="31"/>
        <v>21.893439181891395</v>
      </c>
      <c r="L57" s="167">
        <f t="shared" si="31"/>
        <v>4.9079256068424861</v>
      </c>
      <c r="M57" s="167">
        <f t="shared" si="31"/>
        <v>1.296158477572753</v>
      </c>
      <c r="N57" s="167">
        <f t="shared" si="31"/>
        <v>5.3494291100642641</v>
      </c>
      <c r="O57" s="167">
        <f t="shared" si="31"/>
        <v>3.1556789375322207</v>
      </c>
      <c r="P57" s="167">
        <f t="shared" si="31"/>
        <v>3.3955824291338561</v>
      </c>
      <c r="Q57" s="167">
        <f t="shared" si="31"/>
        <v>2.9402338556248457</v>
      </c>
      <c r="R57" s="166">
        <v>100</v>
      </c>
      <c r="S57" s="160">
        <v>2001</v>
      </c>
    </row>
    <row r="58" spans="1:19" ht="10.5" customHeight="1">
      <c r="A58" s="160">
        <v>2002</v>
      </c>
      <c r="B58" s="167">
        <f t="shared" ref="B58:Q58" si="32">B8/$R8*100</f>
        <v>12.888778368219542</v>
      </c>
      <c r="C58" s="167">
        <f t="shared" si="32"/>
        <v>14.982749816084805</v>
      </c>
      <c r="D58" s="167">
        <f t="shared" si="32"/>
        <v>4.1103238271372833</v>
      </c>
      <c r="E58" s="167">
        <f t="shared" si="32"/>
        <v>3.135745145058924</v>
      </c>
      <c r="F58" s="167">
        <f t="shared" si="32"/>
        <v>0.80032555829638563</v>
      </c>
      <c r="G58" s="167">
        <f t="shared" si="32"/>
        <v>2.0943218260293852</v>
      </c>
      <c r="H58" s="167">
        <f t="shared" si="32"/>
        <v>7.3772292189346933</v>
      </c>
      <c r="I58" s="167">
        <f t="shared" si="32"/>
        <v>2.1241197309352722</v>
      </c>
      <c r="J58" s="167">
        <f t="shared" si="32"/>
        <v>9.6621967748259827</v>
      </c>
      <c r="K58" s="167">
        <f t="shared" si="32"/>
        <v>21.899166280614185</v>
      </c>
      <c r="L58" s="167">
        <f t="shared" si="32"/>
        <v>4.9120448361842062</v>
      </c>
      <c r="M58" s="167">
        <f t="shared" si="32"/>
        <v>1.2916587967972626</v>
      </c>
      <c r="N58" s="167">
        <f t="shared" si="32"/>
        <v>5.2929895548874608</v>
      </c>
      <c r="O58" s="167">
        <f t="shared" si="32"/>
        <v>3.1095492246707113</v>
      </c>
      <c r="P58" s="167">
        <f t="shared" si="32"/>
        <v>3.4069196583718342</v>
      </c>
      <c r="Q58" s="167">
        <f t="shared" si="32"/>
        <v>2.9118813829520702</v>
      </c>
      <c r="R58" s="166">
        <v>100</v>
      </c>
      <c r="S58" s="160">
        <v>2002</v>
      </c>
    </row>
    <row r="59" spans="1:19" ht="10.5" customHeight="1">
      <c r="A59" s="160">
        <v>2003</v>
      </c>
      <c r="B59" s="167">
        <f t="shared" ref="B59:Q59" si="33">B9/$R9*100</f>
        <v>12.9403274660975</v>
      </c>
      <c r="C59" s="167">
        <f t="shared" si="33"/>
        <v>15.023810661770762</v>
      </c>
      <c r="D59" s="167">
        <f t="shared" si="33"/>
        <v>4.1099221601272395</v>
      </c>
      <c r="E59" s="167">
        <f t="shared" si="33"/>
        <v>3.1217274669894062</v>
      </c>
      <c r="F59" s="167">
        <f t="shared" si="33"/>
        <v>0.80307754069744108</v>
      </c>
      <c r="G59" s="167">
        <f t="shared" si="33"/>
        <v>2.0996671165606817</v>
      </c>
      <c r="H59" s="167">
        <f t="shared" si="33"/>
        <v>7.3806410689187087</v>
      </c>
      <c r="I59" s="167">
        <f t="shared" si="33"/>
        <v>2.1059443692897597</v>
      </c>
      <c r="J59" s="167">
        <f t="shared" si="33"/>
        <v>9.6789880816541149</v>
      </c>
      <c r="K59" s="167">
        <f t="shared" si="33"/>
        <v>21.903840825545497</v>
      </c>
      <c r="L59" s="167">
        <f t="shared" si="33"/>
        <v>4.9160547112744881</v>
      </c>
      <c r="M59" s="167">
        <f t="shared" si="33"/>
        <v>1.2882558563617217</v>
      </c>
      <c r="N59" s="167">
        <f t="shared" si="33"/>
        <v>5.2522912699556032</v>
      </c>
      <c r="O59" s="167">
        <f t="shared" si="33"/>
        <v>3.0724764813880179</v>
      </c>
      <c r="P59" s="167">
        <f t="shared" si="33"/>
        <v>3.4158967377868894</v>
      </c>
      <c r="Q59" s="167">
        <f t="shared" si="33"/>
        <v>2.8870781855821539</v>
      </c>
      <c r="R59" s="166">
        <v>100</v>
      </c>
      <c r="S59" s="160">
        <v>2003</v>
      </c>
    </row>
    <row r="60" spans="1:19" ht="10.5" customHeight="1">
      <c r="A60" s="160">
        <v>2004</v>
      </c>
      <c r="B60" s="167">
        <f t="shared" ref="B60:Q60" si="34">B10/$R10*100</f>
        <v>12.975821440042248</v>
      </c>
      <c r="C60" s="167">
        <f t="shared" si="34"/>
        <v>15.065499473377827</v>
      </c>
      <c r="D60" s="167">
        <f t="shared" si="34"/>
        <v>4.1060517441221567</v>
      </c>
      <c r="E60" s="167">
        <f t="shared" si="34"/>
        <v>3.1141397889201077</v>
      </c>
      <c r="F60" s="167">
        <f t="shared" si="34"/>
        <v>0.80341910841279851</v>
      </c>
      <c r="G60" s="167">
        <f t="shared" si="34"/>
        <v>2.1044523506388519</v>
      </c>
      <c r="H60" s="167">
        <f t="shared" si="34"/>
        <v>7.3808617791768896</v>
      </c>
      <c r="I60" s="167">
        <f t="shared" si="34"/>
        <v>2.0916767903487163</v>
      </c>
      <c r="J60" s="167">
        <f t="shared" si="34"/>
        <v>9.6940527245676211</v>
      </c>
      <c r="K60" s="167">
        <f t="shared" si="34"/>
        <v>21.90588838664479</v>
      </c>
      <c r="L60" s="167">
        <f t="shared" si="34"/>
        <v>4.9197955415815757</v>
      </c>
      <c r="M60" s="167">
        <f t="shared" si="34"/>
        <v>1.2834383624185004</v>
      </c>
      <c r="N60" s="167">
        <f t="shared" si="34"/>
        <v>5.2215411849276405</v>
      </c>
      <c r="O60" s="167">
        <f t="shared" si="34"/>
        <v>3.0421227192200693</v>
      </c>
      <c r="P60" s="167">
        <f t="shared" si="34"/>
        <v>3.4253652858742516</v>
      </c>
      <c r="Q60" s="167">
        <f t="shared" si="34"/>
        <v>2.8658733197259476</v>
      </c>
      <c r="R60" s="166">
        <v>100</v>
      </c>
      <c r="S60" s="160">
        <v>2004</v>
      </c>
    </row>
    <row r="61" spans="1:19" ht="10.5" customHeight="1">
      <c r="A61" s="160">
        <v>2005</v>
      </c>
      <c r="B61" s="167">
        <f t="shared" ref="B61:Q61" si="35">B11/$R11*100</f>
        <v>13.009638444465162</v>
      </c>
      <c r="C61" s="167">
        <f t="shared" si="35"/>
        <v>15.104058791760957</v>
      </c>
      <c r="D61" s="167">
        <f t="shared" si="35"/>
        <v>4.113029747741642</v>
      </c>
      <c r="E61" s="167">
        <f t="shared" si="35"/>
        <v>3.1073648024169085</v>
      </c>
      <c r="F61" s="167">
        <f t="shared" si="35"/>
        <v>0.80418635234641533</v>
      </c>
      <c r="G61" s="167">
        <f t="shared" si="35"/>
        <v>2.1093407351909574</v>
      </c>
      <c r="H61" s="167">
        <f t="shared" si="35"/>
        <v>7.3902425028688752</v>
      </c>
      <c r="I61" s="167">
        <f t="shared" si="35"/>
        <v>2.077088007878896</v>
      </c>
      <c r="J61" s="167">
        <f t="shared" si="35"/>
        <v>9.7008920606947413</v>
      </c>
      <c r="K61" s="167">
        <f t="shared" si="35"/>
        <v>21.903854591991902</v>
      </c>
      <c r="L61" s="167">
        <f t="shared" si="35"/>
        <v>4.9225008083493638</v>
      </c>
      <c r="M61" s="167">
        <f t="shared" si="35"/>
        <v>1.2769155115088286</v>
      </c>
      <c r="N61" s="167">
        <f t="shared" si="35"/>
        <v>5.1948694335093482</v>
      </c>
      <c r="O61" s="167">
        <f t="shared" si="35"/>
        <v>3.0103277120594085</v>
      </c>
      <c r="P61" s="167">
        <f t="shared" si="35"/>
        <v>3.4319220437865852</v>
      </c>
      <c r="Q61" s="167">
        <f t="shared" si="35"/>
        <v>2.8437684534300058</v>
      </c>
      <c r="R61" s="166">
        <v>100</v>
      </c>
      <c r="S61" s="160">
        <v>2005</v>
      </c>
    </row>
    <row r="62" spans="1:19" ht="10.5" customHeight="1">
      <c r="A62" s="160">
        <v>2006</v>
      </c>
      <c r="B62" s="167">
        <f t="shared" ref="B62:Q62" si="36">B12/$R12*100</f>
        <v>13.036993140721862</v>
      </c>
      <c r="C62" s="167">
        <f t="shared" si="36"/>
        <v>15.150265625992143</v>
      </c>
      <c r="D62" s="167">
        <f t="shared" si="36"/>
        <v>4.1277989010245886</v>
      </c>
      <c r="E62" s="167">
        <f t="shared" si="36"/>
        <v>3.0992799075247364</v>
      </c>
      <c r="F62" s="167">
        <f t="shared" si="36"/>
        <v>0.80649361670819486</v>
      </c>
      <c r="G62" s="167">
        <f t="shared" si="36"/>
        <v>2.1229002665062122</v>
      </c>
      <c r="H62" s="167">
        <f t="shared" si="36"/>
        <v>7.3806607377502873</v>
      </c>
      <c r="I62" s="167">
        <f t="shared" si="36"/>
        <v>2.0642582158786515</v>
      </c>
      <c r="J62" s="167">
        <f t="shared" si="36"/>
        <v>9.6994226123679237</v>
      </c>
      <c r="K62" s="167">
        <f t="shared" si="36"/>
        <v>21.90371587434155</v>
      </c>
      <c r="L62" s="167">
        <f t="shared" si="36"/>
        <v>4.9224514394989862</v>
      </c>
      <c r="M62" s="167">
        <f t="shared" si="36"/>
        <v>1.2708853345823954</v>
      </c>
      <c r="N62" s="167">
        <f t="shared" si="36"/>
        <v>5.1740194141234079</v>
      </c>
      <c r="O62" s="167">
        <f t="shared" si="36"/>
        <v>2.9815575176156224</v>
      </c>
      <c r="P62" s="167">
        <f t="shared" si="36"/>
        <v>3.4390422433774401</v>
      </c>
      <c r="Q62" s="167">
        <f t="shared" si="36"/>
        <v>2.8202551519860002</v>
      </c>
      <c r="R62" s="166">
        <v>100</v>
      </c>
      <c r="S62" s="160">
        <v>2006</v>
      </c>
    </row>
    <row r="63" spans="1:19" ht="10.5" customHeight="1">
      <c r="A63" s="160">
        <v>2007</v>
      </c>
      <c r="B63" s="167">
        <f t="shared" ref="B63:Q63" si="37">B13/$R13*100</f>
        <v>13.063397599119172</v>
      </c>
      <c r="C63" s="167">
        <f t="shared" si="37"/>
        <v>15.200881829202617</v>
      </c>
      <c r="D63" s="167">
        <f t="shared" si="37"/>
        <v>4.1423724270854319</v>
      </c>
      <c r="E63" s="167">
        <f t="shared" si="37"/>
        <v>3.0896503421322161</v>
      </c>
      <c r="F63" s="167">
        <f t="shared" si="37"/>
        <v>0.80636846066772327</v>
      </c>
      <c r="G63" s="167">
        <f t="shared" si="37"/>
        <v>2.1415687086733732</v>
      </c>
      <c r="H63" s="167">
        <f t="shared" si="37"/>
        <v>7.3818611369180189</v>
      </c>
      <c r="I63" s="167">
        <f t="shared" si="37"/>
        <v>2.0503620586365314</v>
      </c>
      <c r="J63" s="167">
        <f t="shared" si="37"/>
        <v>9.6999583358871444</v>
      </c>
      <c r="K63" s="167">
        <f t="shared" si="37"/>
        <v>21.895670455125909</v>
      </c>
      <c r="L63" s="167">
        <f t="shared" si="37"/>
        <v>4.9225977935403531</v>
      </c>
      <c r="M63" s="167">
        <f t="shared" si="37"/>
        <v>1.2642008264213054</v>
      </c>
      <c r="N63" s="167">
        <f t="shared" si="37"/>
        <v>5.1473875589845512</v>
      </c>
      <c r="O63" s="167">
        <f t="shared" si="37"/>
        <v>2.9510382124610093</v>
      </c>
      <c r="P63" s="167">
        <f t="shared" si="37"/>
        <v>3.4466033804263176</v>
      </c>
      <c r="Q63" s="167">
        <f t="shared" si="37"/>
        <v>2.7960808747183199</v>
      </c>
      <c r="R63" s="166">
        <v>100</v>
      </c>
      <c r="S63" s="160">
        <v>2007</v>
      </c>
    </row>
    <row r="64" spans="1:19" ht="10.5" customHeight="1">
      <c r="A64" s="160">
        <v>2008</v>
      </c>
      <c r="B64" s="167">
        <f t="shared" ref="B64:Q64" si="38">B14/$R14*100</f>
        <v>13.092647744192581</v>
      </c>
      <c r="C64" s="167">
        <f t="shared" si="38"/>
        <v>15.247009441428578</v>
      </c>
      <c r="D64" s="167">
        <f t="shared" si="38"/>
        <v>4.1702975419708892</v>
      </c>
      <c r="E64" s="167">
        <f t="shared" si="38"/>
        <v>3.0801094732650025</v>
      </c>
      <c r="F64" s="167">
        <f t="shared" si="38"/>
        <v>0.80617974408503013</v>
      </c>
      <c r="G64" s="167">
        <f t="shared" si="38"/>
        <v>2.1572538142334925</v>
      </c>
      <c r="H64" s="167">
        <f t="shared" si="38"/>
        <v>7.3914315109675899</v>
      </c>
      <c r="I64" s="167">
        <f t="shared" si="38"/>
        <v>2.0364485650813271</v>
      </c>
      <c r="J64" s="167">
        <f t="shared" si="38"/>
        <v>9.6946148513605301</v>
      </c>
      <c r="K64" s="167">
        <f t="shared" si="38"/>
        <v>21.879964699367907</v>
      </c>
      <c r="L64" s="167">
        <f t="shared" si="38"/>
        <v>4.9176449287927912</v>
      </c>
      <c r="M64" s="167">
        <f t="shared" si="38"/>
        <v>1.2586955911813495</v>
      </c>
      <c r="N64" s="167">
        <f t="shared" si="38"/>
        <v>5.1209540561825202</v>
      </c>
      <c r="O64" s="167">
        <f t="shared" si="38"/>
        <v>2.9194210174172905</v>
      </c>
      <c r="P64" s="167">
        <f t="shared" si="38"/>
        <v>3.4533350407580263</v>
      </c>
      <c r="Q64" s="167">
        <f t="shared" si="38"/>
        <v>2.7739919797150936</v>
      </c>
      <c r="R64" s="166">
        <v>100</v>
      </c>
      <c r="S64" s="160">
        <v>2008</v>
      </c>
    </row>
    <row r="65" spans="1:19" ht="10.5" customHeight="1">
      <c r="A65" s="160">
        <v>2009</v>
      </c>
      <c r="B65" s="167">
        <f t="shared" ref="B65:Q65" si="39">B15/$R15*100</f>
        <v>13.126053361737686</v>
      </c>
      <c r="C65" s="167">
        <f t="shared" si="39"/>
        <v>15.271951298305936</v>
      </c>
      <c r="D65" s="167">
        <f t="shared" si="39"/>
        <v>4.1949198758054527</v>
      </c>
      <c r="E65" s="167">
        <f t="shared" si="39"/>
        <v>3.0732739768307131</v>
      </c>
      <c r="F65" s="167">
        <f t="shared" si="39"/>
        <v>0.80726333643441084</v>
      </c>
      <c r="G65" s="167">
        <f t="shared" si="39"/>
        <v>2.1717398412233706</v>
      </c>
      <c r="H65" s="167">
        <f t="shared" si="39"/>
        <v>7.4043798840595212</v>
      </c>
      <c r="I65" s="167">
        <f t="shared" si="39"/>
        <v>2.0236099594539319</v>
      </c>
      <c r="J65" s="167">
        <f t="shared" si="39"/>
        <v>9.696157925084858</v>
      </c>
      <c r="K65" s="167">
        <f t="shared" si="39"/>
        <v>21.857700485754034</v>
      </c>
      <c r="L65" s="167">
        <f t="shared" si="39"/>
        <v>4.9088015758700756</v>
      </c>
      <c r="M65" s="167">
        <f t="shared" si="39"/>
        <v>1.2531259629798044</v>
      </c>
      <c r="N65" s="167">
        <f t="shared" si="39"/>
        <v>5.1033096031903353</v>
      </c>
      <c r="O65" s="167">
        <f t="shared" si="39"/>
        <v>2.8921461397693085</v>
      </c>
      <c r="P65" s="167">
        <f t="shared" si="39"/>
        <v>3.4582973484994213</v>
      </c>
      <c r="Q65" s="167">
        <f t="shared" si="39"/>
        <v>2.7572694250011325</v>
      </c>
      <c r="R65" s="166">
        <v>100</v>
      </c>
      <c r="S65" s="160">
        <v>2009</v>
      </c>
    </row>
    <row r="66" spans="1:19" ht="10.5" customHeight="1">
      <c r="A66" s="160">
        <v>2010</v>
      </c>
      <c r="B66" s="167">
        <f t="shared" ref="B66:Q66" si="40">B16/$R16*100</f>
        <v>13.146749610197702</v>
      </c>
      <c r="C66" s="167">
        <f t="shared" si="40"/>
        <v>15.316876668066213</v>
      </c>
      <c r="D66" s="167">
        <f t="shared" si="40"/>
        <v>4.2160954318168669</v>
      </c>
      <c r="E66" s="167">
        <f t="shared" si="40"/>
        <v>3.0670591559760942</v>
      </c>
      <c r="F66" s="167">
        <f t="shared" si="40"/>
        <v>0.80780018256680175</v>
      </c>
      <c r="G66" s="167">
        <f t="shared" si="40"/>
        <v>2.1772505658840648</v>
      </c>
      <c r="H66" s="167">
        <f t="shared" si="40"/>
        <v>7.4172622095906071</v>
      </c>
      <c r="I66" s="167">
        <f t="shared" si="40"/>
        <v>2.0136753006951498</v>
      </c>
      <c r="J66" s="167">
        <f t="shared" si="40"/>
        <v>9.693745296989432</v>
      </c>
      <c r="K66" s="167">
        <f t="shared" si="40"/>
        <v>21.83735355512648</v>
      </c>
      <c r="L66" s="167">
        <f t="shared" si="40"/>
        <v>4.9016364510590105</v>
      </c>
      <c r="M66" s="167">
        <f t="shared" si="40"/>
        <v>1.2475532664164721</v>
      </c>
      <c r="N66" s="167">
        <f t="shared" si="40"/>
        <v>5.083066965219607</v>
      </c>
      <c r="O66" s="167">
        <f t="shared" si="40"/>
        <v>2.8680559358300108</v>
      </c>
      <c r="P66" s="167">
        <f t="shared" si="40"/>
        <v>3.4641017699776935</v>
      </c>
      <c r="Q66" s="167">
        <f t="shared" si="40"/>
        <v>2.7417176345877921</v>
      </c>
      <c r="R66" s="166">
        <v>100</v>
      </c>
      <c r="S66" s="160">
        <v>2010</v>
      </c>
    </row>
    <row r="67" spans="1:19" ht="10.5" customHeight="1">
      <c r="A67" s="160">
        <v>2011</v>
      </c>
      <c r="B67" s="167">
        <f t="shared" ref="B67:Q67" si="41">B17/$R17*100</f>
        <v>13.168484288099492</v>
      </c>
      <c r="C67" s="167">
        <f t="shared" si="41"/>
        <v>15.362704233111929</v>
      </c>
      <c r="D67" s="167">
        <f t="shared" si="41"/>
        <v>4.2547066539713478</v>
      </c>
      <c r="E67" s="167">
        <f t="shared" si="41"/>
        <v>3.0556380201318132</v>
      </c>
      <c r="F67" s="167">
        <f t="shared" si="41"/>
        <v>0.80736155694902567</v>
      </c>
      <c r="G67" s="167">
        <f t="shared" si="41"/>
        <v>2.191636159121201</v>
      </c>
      <c r="H67" s="167">
        <f t="shared" si="41"/>
        <v>7.4316077499490039</v>
      </c>
      <c r="I67" s="167">
        <f t="shared" si="41"/>
        <v>2.0027434352456912</v>
      </c>
      <c r="J67" s="167">
        <f t="shared" si="41"/>
        <v>9.6824557709781107</v>
      </c>
      <c r="K67" s="167">
        <f t="shared" si="41"/>
        <v>21.814793004511586</v>
      </c>
      <c r="L67" s="167">
        <f t="shared" si="41"/>
        <v>4.8915627981885184</v>
      </c>
      <c r="M67" s="167">
        <f t="shared" si="41"/>
        <v>1.2411844661471592</v>
      </c>
      <c r="N67" s="167">
        <f t="shared" si="41"/>
        <v>5.0630195528150166</v>
      </c>
      <c r="O67" s="167">
        <f t="shared" si="41"/>
        <v>2.8410761843637986</v>
      </c>
      <c r="P67" s="167">
        <f t="shared" si="41"/>
        <v>3.467355069726636</v>
      </c>
      <c r="Q67" s="167">
        <f t="shared" si="41"/>
        <v>2.7236710566896813</v>
      </c>
      <c r="R67" s="166">
        <v>100</v>
      </c>
      <c r="S67" s="160">
        <v>2011</v>
      </c>
    </row>
    <row r="68" spans="1:19" ht="10.5" customHeight="1">
      <c r="A68" s="160">
        <v>2012</v>
      </c>
      <c r="B68" s="167">
        <f t="shared" ref="B68:Q68" si="42">B18/$R18*100</f>
        <v>13.201031283360606</v>
      </c>
      <c r="C68" s="167">
        <f t="shared" si="42"/>
        <v>15.419038823887735</v>
      </c>
      <c r="D68" s="167">
        <f t="shared" si="42"/>
        <v>4.2980015833031713</v>
      </c>
      <c r="E68" s="167">
        <f t="shared" si="42"/>
        <v>3.0434126592229851</v>
      </c>
      <c r="F68" s="167">
        <f t="shared" si="42"/>
        <v>0.8075407712773911</v>
      </c>
      <c r="G68" s="167">
        <f t="shared" si="42"/>
        <v>2.2048271825199421</v>
      </c>
      <c r="H68" s="167">
        <f t="shared" si="42"/>
        <v>7.4500273751531259</v>
      </c>
      <c r="I68" s="167">
        <f t="shared" si="42"/>
        <v>1.9908310022235827</v>
      </c>
      <c r="J68" s="167">
        <f t="shared" si="42"/>
        <v>9.664306767736015</v>
      </c>
      <c r="K68" s="167">
        <f t="shared" si="42"/>
        <v>21.780514140166886</v>
      </c>
      <c r="L68" s="167">
        <f t="shared" si="42"/>
        <v>4.8809757639865055</v>
      </c>
      <c r="M68" s="167">
        <f t="shared" si="42"/>
        <v>1.2345016043609807</v>
      </c>
      <c r="N68" s="167">
        <f t="shared" si="42"/>
        <v>5.043428528876972</v>
      </c>
      <c r="O68" s="167">
        <f t="shared" si="42"/>
        <v>2.8118683038452779</v>
      </c>
      <c r="P68" s="167">
        <f t="shared" si="42"/>
        <v>3.4661948903376385</v>
      </c>
      <c r="Q68" s="167">
        <f t="shared" si="42"/>
        <v>2.7034993197411783</v>
      </c>
      <c r="R68" s="166">
        <v>100</v>
      </c>
      <c r="S68" s="160">
        <v>2012</v>
      </c>
    </row>
    <row r="69" spans="1:19" ht="10.5" customHeight="1">
      <c r="A69" s="160">
        <v>2013</v>
      </c>
      <c r="B69" s="167">
        <f t="shared" ref="B69:Q69" si="43">B19/$R19*100</f>
        <v>13.238697733710811</v>
      </c>
      <c r="C69" s="167">
        <f t="shared" si="43"/>
        <v>15.474642269177984</v>
      </c>
      <c r="D69" s="167">
        <f t="shared" si="43"/>
        <v>4.3429821433876148</v>
      </c>
      <c r="E69" s="167">
        <f t="shared" si="43"/>
        <v>3.0331804801853388</v>
      </c>
      <c r="F69" s="167">
        <f t="shared" si="43"/>
        <v>0.808673957479215</v>
      </c>
      <c r="G69" s="167">
        <f t="shared" si="43"/>
        <v>2.2218610788005759</v>
      </c>
      <c r="H69" s="167">
        <f t="shared" si="43"/>
        <v>7.4622662200088783</v>
      </c>
      <c r="I69" s="167">
        <f t="shared" si="43"/>
        <v>1.9790039691767785</v>
      </c>
      <c r="J69" s="167">
        <f t="shared" si="43"/>
        <v>9.6484686150052479</v>
      </c>
      <c r="K69" s="167">
        <f t="shared" si="43"/>
        <v>21.735524960999498</v>
      </c>
      <c r="L69" s="167">
        <f t="shared" si="43"/>
        <v>4.8702463964261273</v>
      </c>
      <c r="M69" s="167">
        <f t="shared" si="43"/>
        <v>1.2269257032072829</v>
      </c>
      <c r="N69" s="167">
        <f t="shared" si="43"/>
        <v>5.0256784056372412</v>
      </c>
      <c r="O69" s="167">
        <f t="shared" si="43"/>
        <v>2.7843686858220273</v>
      </c>
      <c r="P69" s="167">
        <f t="shared" si="43"/>
        <v>3.4638848126953246</v>
      </c>
      <c r="Q69" s="167">
        <f t="shared" si="43"/>
        <v>2.6835945682800584</v>
      </c>
      <c r="R69" s="166">
        <v>100</v>
      </c>
      <c r="S69" s="160">
        <v>2013</v>
      </c>
    </row>
    <row r="70" spans="1:19" ht="10.5" customHeight="1">
      <c r="A70" s="160">
        <v>2014</v>
      </c>
      <c r="B70" s="161" t="s">
        <v>62</v>
      </c>
      <c r="C70" s="161" t="s">
        <v>62</v>
      </c>
      <c r="D70" s="161" t="s">
        <v>62</v>
      </c>
      <c r="E70" s="161" t="s">
        <v>62</v>
      </c>
      <c r="F70" s="161" t="s">
        <v>62</v>
      </c>
      <c r="G70" s="161" t="s">
        <v>62</v>
      </c>
      <c r="H70" s="161" t="s">
        <v>62</v>
      </c>
      <c r="I70" s="161" t="s">
        <v>62</v>
      </c>
      <c r="J70" s="161" t="s">
        <v>62</v>
      </c>
      <c r="K70" s="161" t="s">
        <v>62</v>
      </c>
      <c r="L70" s="161" t="s">
        <v>62</v>
      </c>
      <c r="M70" s="161" t="s">
        <v>62</v>
      </c>
      <c r="N70" s="161" t="s">
        <v>62</v>
      </c>
      <c r="O70" s="161" t="s">
        <v>62</v>
      </c>
      <c r="P70" s="161" t="s">
        <v>62</v>
      </c>
      <c r="Q70" s="161" t="s">
        <v>62</v>
      </c>
      <c r="R70" s="161" t="s">
        <v>62</v>
      </c>
      <c r="S70" s="160">
        <v>2014</v>
      </c>
    </row>
    <row r="71" spans="1:19" ht="10.5" customHeight="1">
      <c r="A71" s="155" t="s">
        <v>354</v>
      </c>
      <c r="B71" s="167"/>
      <c r="C71" s="167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6"/>
      <c r="S71" s="160"/>
    </row>
    <row r="72" spans="1:19" ht="28.2" customHeight="1">
      <c r="A72" s="272" t="s">
        <v>356</v>
      </c>
      <c r="B72" s="272"/>
      <c r="C72" s="272"/>
      <c r="D72" s="272"/>
      <c r="E72" s="272"/>
      <c r="F72" s="272"/>
      <c r="G72" s="272"/>
      <c r="H72" s="272"/>
      <c r="I72" s="272"/>
      <c r="J72" s="272"/>
    </row>
    <row r="73" spans="1:19" ht="12" customHeight="1">
      <c r="A73" s="155"/>
      <c r="B73" s="183"/>
      <c r="C73" s="184"/>
      <c r="D73" s="184"/>
      <c r="E73" s="184"/>
      <c r="F73" s="184"/>
      <c r="G73" s="184"/>
      <c r="H73" s="184"/>
      <c r="I73" s="184"/>
      <c r="J73" s="184"/>
    </row>
    <row r="74" spans="1:19" ht="12" customHeight="1">
      <c r="A74" s="155"/>
      <c r="B74" s="183"/>
      <c r="C74" s="184"/>
      <c r="D74" s="184"/>
      <c r="E74" s="184"/>
      <c r="F74" s="184"/>
      <c r="G74" s="184"/>
      <c r="H74" s="184"/>
      <c r="I74" s="184"/>
      <c r="J74" s="184"/>
    </row>
    <row r="75" spans="1:19" ht="12" customHeight="1">
      <c r="A75" s="155"/>
      <c r="B75" s="183"/>
      <c r="C75" s="184"/>
      <c r="D75" s="184"/>
      <c r="E75" s="184"/>
      <c r="F75" s="184"/>
      <c r="G75" s="184"/>
      <c r="H75" s="184"/>
      <c r="I75" s="184"/>
      <c r="J75" s="184"/>
    </row>
    <row r="76" spans="1:19" ht="12" customHeight="1">
      <c r="A76" s="155"/>
      <c r="B76" s="183"/>
      <c r="C76" s="184"/>
      <c r="D76" s="184"/>
      <c r="E76" s="184"/>
      <c r="F76" s="184"/>
      <c r="G76" s="184"/>
      <c r="H76" s="184"/>
      <c r="I76" s="184"/>
      <c r="J76" s="184"/>
    </row>
    <row r="77" spans="1:19" ht="12" customHeight="1">
      <c r="A77" s="155"/>
      <c r="B77" s="183"/>
      <c r="C77" s="184"/>
      <c r="D77" s="184"/>
      <c r="E77" s="184"/>
      <c r="F77" s="184"/>
      <c r="G77" s="184"/>
      <c r="H77" s="184"/>
      <c r="I77" s="184"/>
      <c r="J77" s="184"/>
    </row>
    <row r="78" spans="1:19" ht="12" customHeight="1">
      <c r="A78" s="155"/>
      <c r="B78" s="183"/>
      <c r="C78" s="184"/>
      <c r="D78" s="184"/>
      <c r="E78" s="184"/>
      <c r="F78" s="184"/>
      <c r="G78" s="184"/>
      <c r="H78" s="184"/>
      <c r="I78" s="184"/>
      <c r="J78" s="184"/>
    </row>
    <row r="79" spans="1:19" ht="12" customHeight="1">
      <c r="A79" s="155"/>
      <c r="B79" s="183"/>
      <c r="C79" s="184"/>
      <c r="D79" s="184"/>
      <c r="E79" s="184"/>
      <c r="F79" s="184"/>
      <c r="G79" s="184"/>
      <c r="H79" s="184"/>
      <c r="I79" s="184"/>
      <c r="J79" s="184"/>
    </row>
    <row r="80" spans="1:19" ht="12" customHeight="1">
      <c r="A80" s="155"/>
    </row>
    <row r="81" spans="1:10" ht="12" customHeight="1">
      <c r="A81" s="155"/>
      <c r="B81" s="182"/>
      <c r="C81" s="182"/>
      <c r="D81" s="182"/>
      <c r="E81" s="182"/>
      <c r="F81" s="182"/>
      <c r="G81" s="182"/>
      <c r="H81" s="182"/>
      <c r="I81" s="182"/>
      <c r="J81" s="182"/>
    </row>
    <row r="82" spans="1:10" ht="12" customHeight="1">
      <c r="A82" s="155"/>
      <c r="B82" s="182"/>
      <c r="C82" s="182"/>
      <c r="D82" s="182"/>
      <c r="E82" s="182"/>
      <c r="F82" s="182"/>
      <c r="G82" s="182"/>
      <c r="H82" s="182"/>
      <c r="I82" s="182"/>
      <c r="J82" s="182"/>
    </row>
    <row r="83" spans="1:10" ht="12" customHeight="1">
      <c r="A83" s="155"/>
      <c r="B83" s="183"/>
      <c r="C83" s="184"/>
      <c r="D83" s="184"/>
      <c r="E83" s="184"/>
      <c r="F83" s="184"/>
      <c r="G83" s="184"/>
      <c r="H83" s="184"/>
      <c r="I83" s="184"/>
      <c r="J83" s="184"/>
    </row>
    <row r="84" spans="1:10" ht="12" customHeight="1">
      <c r="A84" s="155"/>
      <c r="B84" s="183"/>
      <c r="C84" s="184"/>
      <c r="D84" s="184"/>
      <c r="E84" s="184"/>
      <c r="F84" s="184"/>
      <c r="G84" s="184"/>
      <c r="H84" s="184"/>
      <c r="I84" s="184"/>
      <c r="J84" s="184"/>
    </row>
    <row r="85" spans="1:10" ht="12" customHeight="1">
      <c r="A85" s="155"/>
      <c r="B85" s="183"/>
      <c r="C85" s="184"/>
      <c r="D85" s="184"/>
      <c r="E85" s="184"/>
      <c r="F85" s="184"/>
      <c r="G85" s="184"/>
      <c r="H85" s="184"/>
      <c r="I85" s="184"/>
      <c r="J85" s="184"/>
    </row>
    <row r="86" spans="1:10" ht="12" customHeight="1">
      <c r="A86" s="155"/>
      <c r="B86" s="183"/>
      <c r="C86" s="184"/>
      <c r="D86" s="184"/>
      <c r="E86" s="184"/>
      <c r="F86" s="184"/>
      <c r="G86" s="184"/>
      <c r="H86" s="184"/>
      <c r="I86" s="184"/>
      <c r="J86" s="184"/>
    </row>
    <row r="87" spans="1:10" ht="12" customHeight="1">
      <c r="A87" s="155"/>
      <c r="B87" s="183"/>
      <c r="C87" s="184"/>
      <c r="D87" s="184"/>
      <c r="E87" s="184"/>
      <c r="F87" s="184"/>
      <c r="G87" s="184"/>
      <c r="H87" s="184"/>
      <c r="I87" s="184"/>
      <c r="J87" s="184"/>
    </row>
    <row r="88" spans="1:10" ht="12" customHeight="1">
      <c r="A88" s="155"/>
      <c r="B88" s="183"/>
      <c r="C88" s="184"/>
      <c r="D88" s="184"/>
      <c r="E88" s="184"/>
      <c r="F88" s="184"/>
      <c r="G88" s="184"/>
      <c r="H88" s="184"/>
      <c r="I88" s="184"/>
      <c r="J88" s="184"/>
    </row>
    <row r="89" spans="1:10" ht="12" customHeight="1">
      <c r="A89" s="155"/>
      <c r="B89" s="183"/>
      <c r="C89" s="184"/>
      <c r="D89" s="184"/>
      <c r="E89" s="184"/>
      <c r="F89" s="184"/>
      <c r="G89" s="184"/>
      <c r="H89" s="184"/>
      <c r="I89" s="184"/>
      <c r="J89" s="184"/>
    </row>
    <row r="90" spans="1:10" ht="12" customHeight="1">
      <c r="A90" s="155"/>
      <c r="B90" s="183"/>
      <c r="C90" s="184"/>
      <c r="D90" s="184"/>
      <c r="E90" s="184"/>
      <c r="F90" s="184"/>
      <c r="G90" s="184"/>
      <c r="H90" s="184"/>
      <c r="I90" s="184"/>
      <c r="J90" s="184"/>
    </row>
    <row r="91" spans="1:10" ht="12" customHeight="1">
      <c r="A91" s="155"/>
      <c r="B91" s="183"/>
      <c r="C91" s="184"/>
      <c r="D91" s="184"/>
      <c r="E91" s="184"/>
      <c r="F91" s="184"/>
      <c r="G91" s="184"/>
      <c r="H91" s="184"/>
      <c r="I91" s="184"/>
      <c r="J91" s="184"/>
    </row>
    <row r="92" spans="1:10" ht="12" customHeight="1">
      <c r="A92" s="155"/>
    </row>
    <row r="93" spans="1:10" ht="12" customHeight="1">
      <c r="A93" s="155"/>
    </row>
    <row r="94" spans="1:10" ht="12" customHeight="1">
      <c r="A94" s="155"/>
    </row>
    <row r="95" spans="1:10" ht="12" customHeight="1">
      <c r="A95" s="155"/>
    </row>
  </sheetData>
  <mergeCells count="11">
    <mergeCell ref="A72:J72"/>
    <mergeCell ref="A1:J1"/>
    <mergeCell ref="K1:S1"/>
    <mergeCell ref="K5:R5"/>
    <mergeCell ref="K22:R22"/>
    <mergeCell ref="K38:R38"/>
    <mergeCell ref="K55:R55"/>
    <mergeCell ref="B5:J5"/>
    <mergeCell ref="B22:J22"/>
    <mergeCell ref="B38:J38"/>
    <mergeCell ref="B55:J55"/>
  </mergeCells>
  <phoneticPr fontId="1" type="noConversion"/>
  <hyperlinks>
    <hyperlink ref="A1" location="Inhalt!A1" display="13    Einwohner in Deutschland 1991 bis 2006 nach Ländern"/>
    <hyperlink ref="A1:J1" location="Inhaltsverzeichnis!E48" display="19  Einwohner in Deutschland 2000 bis 2014 nach Ländern ¹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>
      <selection activeCell="L16" sqref="L16"/>
    </sheetView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1" type="noConversion"/>
  <pageMargins left="0.59055118110236227" right="0" top="0.78740157480314965" bottom="0.59055118110236227" header="0.31496062992125984" footer="0.23622047244094491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47105" r:id="rId4">
          <objectPr defaultSize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1615440</xdr:colOff>
                <xdr:row>44</xdr:row>
                <xdr:rowOff>91440</xdr:rowOff>
              </to>
            </anchor>
          </objectPr>
        </oleObject>
      </mc:Choice>
      <mc:Fallback>
        <oleObject progId="Word.Document.8" shapeId="4710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52"/>
  <sheetViews>
    <sheetView workbookViewId="0">
      <selection sqref="A1:B1"/>
    </sheetView>
  </sheetViews>
  <sheetFormatPr baseColWidth="10" defaultRowHeight="12"/>
  <cols>
    <col min="1" max="1" width="2.6640625" style="13" customWidth="1"/>
    <col min="2" max="2" width="36.6640625" style="4" customWidth="1"/>
    <col min="3" max="3" width="2.6640625" style="16" customWidth="1"/>
    <col min="4" max="4" width="2.44140625" style="4" customWidth="1"/>
    <col min="5" max="5" width="2.6640625" style="13" customWidth="1"/>
    <col min="6" max="6" width="36.6640625" style="4" customWidth="1"/>
    <col min="7" max="7" width="2.6640625" style="16" customWidth="1"/>
    <col min="8" max="8" width="9.5546875" style="4" customWidth="1"/>
    <col min="9" max="16384" width="11.5546875" style="4"/>
  </cols>
  <sheetData>
    <row r="1" spans="1:8" ht="100.2" customHeight="1">
      <c r="A1" s="213" t="s">
        <v>51</v>
      </c>
      <c r="B1" s="213"/>
      <c r="C1" s="12"/>
      <c r="G1" s="14"/>
      <c r="H1" s="211" t="s">
        <v>89</v>
      </c>
    </row>
    <row r="2" spans="1:8" ht="20.399999999999999" customHeight="1">
      <c r="C2" s="15" t="s">
        <v>53</v>
      </c>
      <c r="G2" s="15" t="s">
        <v>53</v>
      </c>
      <c r="H2" s="212"/>
    </row>
    <row r="3" spans="1:8">
      <c r="A3" s="37"/>
      <c r="B3" s="134"/>
      <c r="C3" s="134"/>
      <c r="D3" s="134"/>
      <c r="E3" s="37"/>
      <c r="F3" s="135"/>
      <c r="G3" s="13"/>
      <c r="H3" s="212"/>
    </row>
    <row r="4" spans="1:8" ht="12" customHeight="1">
      <c r="A4" s="37"/>
      <c r="B4" s="136" t="s">
        <v>69</v>
      </c>
      <c r="C4" s="38">
        <v>4</v>
      </c>
      <c r="D4" s="134"/>
      <c r="E4" s="39"/>
      <c r="F4" s="134"/>
      <c r="G4" s="40"/>
      <c r="H4" s="212"/>
    </row>
    <row r="5" spans="1:8">
      <c r="A5" s="37"/>
      <c r="B5" s="134"/>
      <c r="C5" s="17"/>
      <c r="D5" s="134"/>
      <c r="E5" s="37"/>
      <c r="F5" s="135"/>
      <c r="G5" s="13"/>
      <c r="H5" s="212"/>
    </row>
    <row r="6" spans="1:8">
      <c r="A6" s="37"/>
      <c r="B6" s="135" t="s">
        <v>303</v>
      </c>
      <c r="C6" s="17"/>
      <c r="D6" s="134"/>
      <c r="E6" s="145"/>
      <c r="F6" s="152"/>
      <c r="G6" s="13"/>
      <c r="H6" s="212"/>
    </row>
    <row r="7" spans="1:8" ht="12.75" customHeight="1">
      <c r="A7" s="45"/>
      <c r="B7" s="146" t="s">
        <v>320</v>
      </c>
      <c r="C7" s="147"/>
      <c r="D7" s="134"/>
      <c r="E7" s="145"/>
      <c r="F7" s="146" t="s">
        <v>304</v>
      </c>
      <c r="G7" s="46"/>
      <c r="H7" s="212"/>
    </row>
    <row r="8" spans="1:8" ht="12" customHeight="1">
      <c r="A8" s="47"/>
      <c r="B8" s="148" t="s">
        <v>76</v>
      </c>
      <c r="C8" s="207">
        <v>7</v>
      </c>
      <c r="D8" s="134"/>
      <c r="E8" s="145"/>
      <c r="F8" s="148" t="s">
        <v>305</v>
      </c>
      <c r="G8" s="46">
        <v>8</v>
      </c>
    </row>
    <row r="9" spans="1:8" ht="13.2">
      <c r="A9" s="137"/>
      <c r="B9" s="134"/>
      <c r="C9" s="41"/>
      <c r="D9" s="134"/>
      <c r="E9" s="145"/>
      <c r="F9" s="148"/>
      <c r="G9" s="46"/>
    </row>
    <row r="10" spans="1:8" ht="12" customHeight="1">
      <c r="A10" s="137"/>
      <c r="B10" s="134"/>
      <c r="C10" s="41"/>
      <c r="D10" s="134"/>
      <c r="E10" s="145"/>
      <c r="F10" s="152"/>
      <c r="G10" s="13"/>
    </row>
    <row r="11" spans="1:8">
      <c r="A11" s="42"/>
      <c r="B11" s="43" t="s">
        <v>52</v>
      </c>
      <c r="C11" s="44"/>
      <c r="D11" s="138"/>
      <c r="E11" s="150"/>
      <c r="F11" s="153"/>
      <c r="G11" s="44"/>
    </row>
    <row r="12" spans="1:8">
      <c r="A12" s="147">
        <v>1</v>
      </c>
      <c r="B12" s="146" t="s">
        <v>72</v>
      </c>
      <c r="C12" s="46"/>
      <c r="D12" s="138"/>
      <c r="E12" s="147">
        <v>10</v>
      </c>
      <c r="F12" s="146" t="s">
        <v>72</v>
      </c>
      <c r="G12" s="46"/>
    </row>
    <row r="13" spans="1:8" ht="12" customHeight="1">
      <c r="A13" s="147"/>
      <c r="B13" s="146" t="s">
        <v>133</v>
      </c>
      <c r="C13" s="46"/>
      <c r="D13" s="138"/>
      <c r="E13" s="147"/>
      <c r="F13" s="146" t="s">
        <v>139</v>
      </c>
      <c r="G13" s="46"/>
    </row>
    <row r="14" spans="1:8" ht="12" customHeight="1">
      <c r="A14" s="147"/>
      <c r="B14" s="146" t="s">
        <v>324</v>
      </c>
      <c r="C14" s="46"/>
      <c r="D14" s="138"/>
      <c r="E14" s="147"/>
      <c r="F14" s="146" t="s">
        <v>138</v>
      </c>
      <c r="G14" s="46"/>
    </row>
    <row r="15" spans="1:8">
      <c r="A15" s="147"/>
      <c r="B15" s="148" t="s">
        <v>70</v>
      </c>
      <c r="C15" s="46">
        <v>10</v>
      </c>
      <c r="D15" s="138"/>
      <c r="E15" s="145"/>
      <c r="F15" s="146" t="s">
        <v>322</v>
      </c>
      <c r="G15" s="50"/>
    </row>
    <row r="16" spans="1:8" ht="12" customHeight="1">
      <c r="A16" s="147"/>
      <c r="B16" s="149"/>
      <c r="C16" s="46"/>
      <c r="D16" s="138"/>
      <c r="E16" s="150"/>
      <c r="F16" s="148" t="s">
        <v>70</v>
      </c>
      <c r="G16" s="46">
        <v>22</v>
      </c>
    </row>
    <row r="17" spans="1:8">
      <c r="A17" s="147">
        <v>2</v>
      </c>
      <c r="B17" s="146" t="s">
        <v>72</v>
      </c>
      <c r="C17" s="46"/>
      <c r="D17" s="138"/>
      <c r="E17" s="145"/>
      <c r="F17" s="151"/>
      <c r="G17" s="50"/>
    </row>
    <row r="18" spans="1:8" ht="12" customHeight="1">
      <c r="A18" s="147"/>
      <c r="B18" s="146" t="s">
        <v>134</v>
      </c>
      <c r="C18" s="46"/>
      <c r="D18" s="138"/>
      <c r="E18" s="147">
        <v>11</v>
      </c>
      <c r="F18" s="146" t="s">
        <v>309</v>
      </c>
      <c r="G18" s="46"/>
    </row>
    <row r="19" spans="1:8">
      <c r="A19" s="147"/>
      <c r="B19" s="146" t="s">
        <v>324</v>
      </c>
      <c r="C19" s="46"/>
      <c r="D19" s="138"/>
      <c r="E19" s="147"/>
      <c r="F19" s="146" t="s">
        <v>310</v>
      </c>
      <c r="G19" s="46"/>
    </row>
    <row r="20" spans="1:8">
      <c r="A20" s="147"/>
      <c r="B20" s="148" t="s">
        <v>70</v>
      </c>
      <c r="C20" s="46">
        <v>11</v>
      </c>
      <c r="D20" s="138"/>
      <c r="E20" s="147"/>
      <c r="F20" s="146" t="s">
        <v>311</v>
      </c>
      <c r="G20" s="46"/>
    </row>
    <row r="21" spans="1:8">
      <c r="A21" s="147"/>
      <c r="B21" s="149"/>
      <c r="C21" s="46"/>
      <c r="D21" s="138"/>
      <c r="E21" s="147"/>
      <c r="F21" s="148" t="s">
        <v>321</v>
      </c>
      <c r="G21" s="46">
        <v>23</v>
      </c>
    </row>
    <row r="22" spans="1:8">
      <c r="A22" s="147">
        <v>3</v>
      </c>
      <c r="B22" s="146" t="s">
        <v>129</v>
      </c>
      <c r="C22" s="46"/>
      <c r="D22" s="138"/>
      <c r="E22" s="147"/>
      <c r="F22" s="151"/>
      <c r="G22" s="44"/>
    </row>
    <row r="23" spans="1:8">
      <c r="A23" s="147"/>
      <c r="B23" s="146" t="s">
        <v>135</v>
      </c>
      <c r="C23" s="46"/>
      <c r="D23" s="138"/>
      <c r="E23" s="147">
        <v>12</v>
      </c>
      <c r="F23" s="146" t="s">
        <v>73</v>
      </c>
      <c r="G23" s="46"/>
    </row>
    <row r="24" spans="1:8">
      <c r="A24" s="147"/>
      <c r="B24" s="148" t="s">
        <v>321</v>
      </c>
      <c r="C24" s="46">
        <v>12</v>
      </c>
      <c r="D24" s="138"/>
      <c r="E24" s="150"/>
      <c r="F24" s="148" t="s">
        <v>325</v>
      </c>
      <c r="G24" s="46">
        <v>24</v>
      </c>
    </row>
    <row r="25" spans="1:8">
      <c r="A25" s="147"/>
      <c r="B25" s="149"/>
      <c r="C25" s="46"/>
      <c r="D25" s="138"/>
      <c r="E25" s="147"/>
      <c r="F25" s="151"/>
      <c r="G25" s="44"/>
    </row>
    <row r="26" spans="1:8" ht="12" customHeight="1">
      <c r="A26" s="147">
        <v>4</v>
      </c>
      <c r="B26" s="146" t="s">
        <v>72</v>
      </c>
      <c r="C26" s="46"/>
      <c r="D26" s="138"/>
      <c r="E26" s="147">
        <v>13</v>
      </c>
      <c r="F26" s="146" t="s">
        <v>100</v>
      </c>
      <c r="G26" s="46"/>
    </row>
    <row r="27" spans="1:8">
      <c r="A27" s="147"/>
      <c r="B27" s="146" t="s">
        <v>130</v>
      </c>
      <c r="C27" s="46"/>
      <c r="D27" s="49"/>
      <c r="E27" s="150"/>
      <c r="F27" s="148" t="s">
        <v>325</v>
      </c>
      <c r="G27" s="46">
        <v>26</v>
      </c>
      <c r="H27" s="48"/>
    </row>
    <row r="28" spans="1:8" ht="12" customHeight="1">
      <c r="A28" s="147"/>
      <c r="B28" s="146" t="s">
        <v>326</v>
      </c>
      <c r="C28" s="46"/>
      <c r="D28" s="49"/>
      <c r="E28" s="145"/>
      <c r="F28" s="151"/>
      <c r="G28" s="50"/>
      <c r="H28" s="48"/>
    </row>
    <row r="29" spans="1:8">
      <c r="A29" s="150"/>
      <c r="B29" s="148" t="s">
        <v>131</v>
      </c>
      <c r="C29" s="46">
        <v>14</v>
      </c>
      <c r="D29" s="138"/>
      <c r="E29" s="147">
        <v>14</v>
      </c>
      <c r="F29" s="146" t="s">
        <v>301</v>
      </c>
      <c r="G29" s="46"/>
    </row>
    <row r="30" spans="1:8">
      <c r="A30" s="147"/>
      <c r="B30" s="149"/>
      <c r="C30" s="46"/>
      <c r="D30" s="138"/>
      <c r="E30" s="147"/>
      <c r="F30" s="146" t="s">
        <v>307</v>
      </c>
      <c r="G30" s="46"/>
    </row>
    <row r="31" spans="1:8">
      <c r="A31" s="147">
        <v>5</v>
      </c>
      <c r="B31" s="146" t="s">
        <v>72</v>
      </c>
      <c r="C31" s="46"/>
      <c r="D31" s="138"/>
      <c r="E31" s="147"/>
      <c r="F31" s="148" t="s">
        <v>327</v>
      </c>
      <c r="G31" s="46">
        <v>28</v>
      </c>
    </row>
    <row r="32" spans="1:8">
      <c r="A32" s="147"/>
      <c r="B32" s="146" t="s">
        <v>136</v>
      </c>
      <c r="C32" s="46"/>
      <c r="D32" s="138"/>
      <c r="E32" s="145"/>
      <c r="F32" s="151"/>
      <c r="G32" s="50"/>
    </row>
    <row r="33" spans="1:8">
      <c r="A33" s="147"/>
      <c r="B33" s="146" t="s">
        <v>328</v>
      </c>
      <c r="C33" s="46"/>
      <c r="D33" s="138"/>
      <c r="E33" s="147">
        <v>15</v>
      </c>
      <c r="F33" s="146" t="s">
        <v>301</v>
      </c>
      <c r="G33" s="46"/>
    </row>
    <row r="34" spans="1:8">
      <c r="A34" s="150"/>
      <c r="B34" s="148" t="s">
        <v>131</v>
      </c>
      <c r="C34" s="46">
        <v>15</v>
      </c>
      <c r="D34" s="138"/>
      <c r="E34" s="147"/>
      <c r="F34" s="146" t="s">
        <v>308</v>
      </c>
      <c r="G34" s="46"/>
    </row>
    <row r="35" spans="1:8" ht="12" customHeight="1">
      <c r="A35" s="147"/>
      <c r="B35" s="149"/>
      <c r="C35" s="46"/>
      <c r="D35" s="49"/>
      <c r="E35" s="147"/>
      <c r="F35" s="146" t="s">
        <v>357</v>
      </c>
      <c r="G35" s="46"/>
    </row>
    <row r="36" spans="1:8" ht="12" customHeight="1">
      <c r="A36" s="147">
        <v>6</v>
      </c>
      <c r="B36" s="146" t="s">
        <v>129</v>
      </c>
      <c r="C36" s="46"/>
      <c r="D36" s="138"/>
      <c r="E36" s="147"/>
      <c r="F36" s="148" t="s">
        <v>74</v>
      </c>
      <c r="G36" s="46">
        <v>30</v>
      </c>
    </row>
    <row r="37" spans="1:8" ht="12" customHeight="1">
      <c r="A37" s="147"/>
      <c r="B37" s="146" t="s">
        <v>137</v>
      </c>
      <c r="C37" s="46"/>
      <c r="D37" s="138"/>
      <c r="E37" s="145"/>
      <c r="F37" s="151"/>
      <c r="G37" s="50"/>
    </row>
    <row r="38" spans="1:8">
      <c r="A38" s="147"/>
      <c r="B38" s="146" t="s">
        <v>322</v>
      </c>
      <c r="C38" s="46"/>
      <c r="D38" s="138"/>
      <c r="E38" s="147">
        <v>16</v>
      </c>
      <c r="F38" s="146" t="s">
        <v>301</v>
      </c>
      <c r="G38" s="46"/>
    </row>
    <row r="39" spans="1:8">
      <c r="A39" s="150"/>
      <c r="B39" s="148" t="s">
        <v>70</v>
      </c>
      <c r="C39" s="46">
        <v>16</v>
      </c>
      <c r="D39" s="49"/>
      <c r="E39" s="147"/>
      <c r="F39" s="146" t="s">
        <v>302</v>
      </c>
      <c r="G39" s="46"/>
    </row>
    <row r="40" spans="1:8" ht="12" customHeight="1">
      <c r="A40" s="145"/>
      <c r="B40" s="151"/>
      <c r="C40" s="50"/>
      <c r="D40" s="49"/>
      <c r="E40" s="147"/>
      <c r="F40" s="148" t="s">
        <v>327</v>
      </c>
      <c r="G40" s="46">
        <v>32</v>
      </c>
    </row>
    <row r="41" spans="1:8">
      <c r="A41" s="147">
        <v>7</v>
      </c>
      <c r="B41" s="146" t="s">
        <v>323</v>
      </c>
      <c r="C41" s="46"/>
      <c r="D41" s="138"/>
      <c r="E41" s="145"/>
      <c r="F41" s="151"/>
      <c r="G41" s="50"/>
    </row>
    <row r="42" spans="1:8">
      <c r="A42" s="147"/>
      <c r="B42" s="148" t="s">
        <v>71</v>
      </c>
      <c r="C42" s="46">
        <v>18</v>
      </c>
      <c r="D42" s="49"/>
      <c r="E42" s="147">
        <v>17</v>
      </c>
      <c r="F42" s="146" t="s">
        <v>329</v>
      </c>
      <c r="G42" s="46"/>
      <c r="H42" s="50"/>
    </row>
    <row r="43" spans="1:8">
      <c r="A43" s="145"/>
      <c r="B43" s="151"/>
      <c r="C43" s="50"/>
      <c r="D43" s="49"/>
      <c r="E43" s="147"/>
      <c r="F43" s="148" t="s">
        <v>74</v>
      </c>
      <c r="G43" s="46">
        <v>34</v>
      </c>
      <c r="H43" s="50"/>
    </row>
    <row r="44" spans="1:8">
      <c r="A44" s="147">
        <v>8</v>
      </c>
      <c r="B44" s="146" t="s">
        <v>330</v>
      </c>
      <c r="C44" s="46"/>
      <c r="D44" s="49"/>
      <c r="E44" s="147"/>
      <c r="F44" s="151"/>
      <c r="G44" s="44"/>
      <c r="H44" s="50"/>
    </row>
    <row r="45" spans="1:8">
      <c r="A45" s="147"/>
      <c r="B45" s="148" t="s">
        <v>131</v>
      </c>
      <c r="C45" s="46">
        <v>20</v>
      </c>
      <c r="D45" s="138"/>
      <c r="E45" s="147">
        <v>18</v>
      </c>
      <c r="F45" s="146" t="s">
        <v>75</v>
      </c>
      <c r="G45" s="46"/>
    </row>
    <row r="46" spans="1:8">
      <c r="A46" s="147"/>
      <c r="B46" s="146"/>
      <c r="C46" s="44"/>
      <c r="D46" s="138"/>
      <c r="E46" s="147"/>
      <c r="F46" s="148" t="s">
        <v>333</v>
      </c>
      <c r="G46" s="46">
        <v>36</v>
      </c>
    </row>
    <row r="47" spans="1:8" ht="12" customHeight="1">
      <c r="A47" s="147">
        <v>9</v>
      </c>
      <c r="B47" s="146" t="s">
        <v>132</v>
      </c>
      <c r="C47" s="46"/>
      <c r="D47" s="138"/>
      <c r="E47" s="147"/>
      <c r="F47" s="151"/>
      <c r="G47" s="44"/>
    </row>
    <row r="48" spans="1:8" ht="12" customHeight="1">
      <c r="A48" s="145"/>
      <c r="B48" s="146" t="s">
        <v>332</v>
      </c>
      <c r="C48" s="46"/>
      <c r="D48" s="138"/>
      <c r="E48" s="147">
        <v>19</v>
      </c>
      <c r="F48" s="146" t="s">
        <v>331</v>
      </c>
      <c r="G48" s="46"/>
    </row>
    <row r="49" spans="1:7">
      <c r="A49" s="145"/>
      <c r="B49" s="148" t="s">
        <v>131</v>
      </c>
      <c r="C49" s="46">
        <v>21</v>
      </c>
      <c r="D49" s="134"/>
      <c r="E49" s="147"/>
      <c r="F49" s="148" t="s">
        <v>74</v>
      </c>
      <c r="G49" s="46">
        <v>38</v>
      </c>
    </row>
    <row r="51" spans="1:7">
      <c r="F51" s="51"/>
    </row>
    <row r="52" spans="1:7">
      <c r="F52" s="52"/>
    </row>
  </sheetData>
  <mergeCells count="2">
    <mergeCell ref="H1:H7"/>
    <mergeCell ref="A1:B1"/>
  </mergeCells>
  <phoneticPr fontId="1" type="noConversion"/>
  <hyperlinks>
    <hyperlink ref="B4:C4" location="Vorbemerkungen!A1" display="Vorbemerkungen"/>
    <hyperlink ref="E12:G13" location="'8'!A1" display="'8'!A1"/>
    <hyperlink ref="E19:G20" location="'10'!A1" display="'10'!A1"/>
    <hyperlink ref="A12:C15" location="'1'!A1" display="'1'!A1"/>
    <hyperlink ref="A17:C20" location="'2'!A1" display="'2'!A1"/>
    <hyperlink ref="A22:C24" location="'3'!A1" display="'3'!A1"/>
    <hyperlink ref="A31:C34" location="'5'!A1" display="'5'!A1"/>
    <hyperlink ref="A41:C42" location="'7'!A1" display="'7'!A1"/>
    <hyperlink ref="E23:G24" location="'12'!A1" display="'12'!A1"/>
    <hyperlink ref="E26:G27" location="'13'!A1" display="'13'!A1"/>
    <hyperlink ref="E42:G43" location="'17'!A1" display="'17'!A1"/>
    <hyperlink ref="E45:G46" location="'18'!A1" display="'18'!A1"/>
    <hyperlink ref="E48:G49" location="'19'!A1" display="'19'!A1"/>
    <hyperlink ref="A44:C45" location="'8'!A1" display="'8'!A1"/>
    <hyperlink ref="B49:C49" location="'7'!A1" display="'7'!A1"/>
    <hyperlink ref="B39:C39" location="'6'!A1" display="'6'!A1"/>
    <hyperlink ref="B7:C8" location="Grafik!A1" display="Bruttoinlandsprodukt (preisbereinigt) 2010"/>
    <hyperlink ref="A26:C29" location="'4'!A1" display="'4'!A1"/>
    <hyperlink ref="A36:C39" location="'6'!A1" display="'6'!A1"/>
    <hyperlink ref="F7:G8" location="WZ08!A1" display="Wirtschaftszweiggliederung in den "/>
    <hyperlink ref="A47:C49" location="'9'!A1" display="'9'!A1"/>
    <hyperlink ref="E12:G16" location="'10'!A1" display="'10'!A1"/>
    <hyperlink ref="E38:G40" location="'16'!A1" display="'16'!A1"/>
    <hyperlink ref="E29:G31" location="'14'!A1" display="'14'!A1"/>
    <hyperlink ref="E18:G21" location="'11'!A1" display="'11'!A1"/>
    <hyperlink ref="E33:G36" location="'15'!A1" display="'15'!A1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autoPageBreaks="0"/>
  </sheetPr>
  <dimension ref="A1:F1"/>
  <sheetViews>
    <sheetView zoomScaleNormal="100" zoomScaleSheetLayoutView="100" workbookViewId="0">
      <pane ySplit="2" topLeftCell="A3" activePane="bottomLeft" state="frozen"/>
      <selection pane="bottomLeft" activeCell="A3" sqref="A3"/>
    </sheetView>
  </sheetViews>
  <sheetFormatPr baseColWidth="10" defaultRowHeight="13.2"/>
  <cols>
    <col min="7" max="7" width="26.109375" customWidth="1"/>
    <col min="8" max="8" width="16.6640625" customWidth="1"/>
  </cols>
  <sheetData>
    <row r="1" spans="1:6">
      <c r="A1" s="214" t="s">
        <v>69</v>
      </c>
      <c r="B1" s="214"/>
      <c r="C1" s="214"/>
      <c r="D1" s="214"/>
      <c r="E1" s="214"/>
      <c r="F1" s="214"/>
    </row>
  </sheetData>
  <mergeCells count="1">
    <mergeCell ref="A1:F1"/>
  </mergeCells>
  <phoneticPr fontId="0" type="noConversion"/>
  <hyperlinks>
    <hyperlink ref="A1" location="Inhalt!A1" display="Vorbemerkungen"/>
    <hyperlink ref="A1:B1" location="Inhaltsverzeichnis!A4" display="Vorbemerkungen"/>
  </hyperlinks>
  <pageMargins left="0.59055118110236227" right="0" top="0.78740157480314965" bottom="0.39370078740157483" header="0.31496062992125984" footer="0.23622047244094491"/>
  <pageSetup paperSize="9" firstPageNumber="4" orientation="portrait" useFirstPageNumber="1" r:id="rId1"/>
  <headerFooter alignWithMargins="0">
    <oddHeader>&amp;C&amp;8– &amp;P –</oddHeader>
    <oddFooter>&amp;C&amp;7© Amt für Statistik Berlin-Brandenburg — SB P I 1 - j / 14 –  Berlin</oddFooter>
  </headerFooter>
  <drawing r:id="rId2"/>
  <legacyDrawing r:id="rId3"/>
  <oleObjects>
    <mc:AlternateContent xmlns:mc="http://schemas.openxmlformats.org/markup-compatibility/2006">
      <mc:Choice Requires="x14">
        <oleObject progId="Word.Document.8" shapeId="41985" r:id="rId4">
          <objectPr defaultSize="0" autoPict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1706880</xdr:colOff>
                <xdr:row>56</xdr:row>
                <xdr:rowOff>45720</xdr:rowOff>
              </to>
            </anchor>
          </objectPr>
        </oleObject>
      </mc:Choice>
      <mc:Fallback>
        <oleObject progId="Word.Document.8" shapeId="41985" r:id="rId4"/>
      </mc:Fallback>
    </mc:AlternateContent>
    <mc:AlternateContent xmlns:mc="http://schemas.openxmlformats.org/markup-compatibility/2006">
      <mc:Choice Requires="x14">
        <oleObject progId="Word.Document.8" shapeId="41986" r:id="rId6">
          <objectPr defaultSize="0" autoPict="0" r:id="rId7">
            <anchor moveWithCells="1">
              <from>
                <xdr:col>0</xdr:col>
                <xdr:colOff>0</xdr:colOff>
                <xdr:row>62</xdr:row>
                <xdr:rowOff>0</xdr:rowOff>
              </from>
              <to>
                <xdr:col>6</xdr:col>
                <xdr:colOff>1752600</xdr:colOff>
                <xdr:row>117</xdr:row>
                <xdr:rowOff>15240</xdr:rowOff>
              </to>
            </anchor>
          </objectPr>
        </oleObject>
      </mc:Choice>
      <mc:Fallback>
        <oleObject progId="Word.Document.8" shapeId="41986" r:id="rId6"/>
      </mc:Fallback>
    </mc:AlternateContent>
    <mc:AlternateContent xmlns:mc="http://schemas.openxmlformats.org/markup-compatibility/2006">
      <mc:Choice Requires="x14">
        <oleObject progId="Word.Document.8" shapeId="41987" r:id="rId8">
          <objectPr defaultSize="0" autoPict="0" r:id="rId9">
            <anchor moveWithCells="1">
              <from>
                <xdr:col>0</xdr:col>
                <xdr:colOff>0</xdr:colOff>
                <xdr:row>123</xdr:row>
                <xdr:rowOff>0</xdr:rowOff>
              </from>
              <to>
                <xdr:col>6</xdr:col>
                <xdr:colOff>1706880</xdr:colOff>
                <xdr:row>148</xdr:row>
                <xdr:rowOff>144780</xdr:rowOff>
              </to>
            </anchor>
          </objectPr>
        </oleObject>
      </mc:Choice>
      <mc:Fallback>
        <oleObject progId="Word.Document.8" shapeId="41987" r:id="rId8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zoomScaleNormal="100" workbookViewId="0">
      <selection sqref="A1:H1"/>
    </sheetView>
  </sheetViews>
  <sheetFormatPr baseColWidth="10" defaultRowHeight="12.75" customHeight="1"/>
  <cols>
    <col min="20" max="20" width="27.44140625" bestFit="1" customWidth="1"/>
  </cols>
  <sheetData>
    <row r="1" spans="1:21" ht="12.75" customHeight="1">
      <c r="A1" s="215" t="s">
        <v>348</v>
      </c>
      <c r="B1" s="216"/>
      <c r="C1" s="216"/>
      <c r="D1" s="216"/>
      <c r="E1" s="216"/>
      <c r="F1" s="216"/>
      <c r="G1" s="216"/>
      <c r="H1" s="216"/>
      <c r="T1" t="s">
        <v>348</v>
      </c>
    </row>
    <row r="2" spans="1:21" ht="12.75" customHeight="1">
      <c r="A2" s="217" t="s">
        <v>3</v>
      </c>
      <c r="B2" s="217"/>
      <c r="C2" s="217"/>
      <c r="D2" s="217"/>
      <c r="E2" s="217"/>
      <c r="F2" s="217"/>
      <c r="G2" s="217"/>
      <c r="H2" s="217"/>
      <c r="T2" t="s">
        <v>3</v>
      </c>
    </row>
    <row r="3" spans="1:21" ht="12.75" customHeight="1">
      <c r="T3" t="s">
        <v>32</v>
      </c>
      <c r="U3" s="22">
        <v>1.6</v>
      </c>
    </row>
    <row r="4" spans="1:21" ht="12.75" customHeight="1">
      <c r="T4" t="s">
        <v>98</v>
      </c>
      <c r="U4" s="22">
        <v>1.6</v>
      </c>
    </row>
    <row r="5" spans="1:21" ht="12.75" customHeight="1">
      <c r="T5" t="s">
        <v>99</v>
      </c>
      <c r="U5" s="22">
        <v>1.4</v>
      </c>
    </row>
    <row r="6" spans="1:21" ht="12.75" customHeight="1">
      <c r="U6" s="22"/>
    </row>
    <row r="7" spans="1:21" ht="12.75" customHeight="1">
      <c r="T7" t="s">
        <v>90</v>
      </c>
      <c r="U7" s="22">
        <v>2.4</v>
      </c>
    </row>
    <row r="8" spans="1:21" ht="12.75" customHeight="1">
      <c r="T8" t="s">
        <v>17</v>
      </c>
      <c r="U8" s="22">
        <v>1.8</v>
      </c>
    </row>
    <row r="9" spans="1:21" ht="12.75" customHeight="1">
      <c r="T9" t="s">
        <v>18</v>
      </c>
      <c r="U9" s="22">
        <v>2.2000000000000002</v>
      </c>
    </row>
    <row r="10" spans="1:21" ht="12.75" customHeight="1">
      <c r="T10" t="s">
        <v>88</v>
      </c>
      <c r="U10" s="22">
        <v>0.9</v>
      </c>
    </row>
    <row r="11" spans="1:21" ht="12.75" customHeight="1">
      <c r="T11" t="s">
        <v>20</v>
      </c>
      <c r="U11" s="22">
        <v>0.7</v>
      </c>
    </row>
    <row r="12" spans="1:21" ht="12.75" customHeight="1">
      <c r="T12" t="s">
        <v>21</v>
      </c>
      <c r="U12" s="22">
        <v>1.6</v>
      </c>
    </row>
    <row r="13" spans="1:21" ht="12.75" customHeight="1">
      <c r="T13" t="s">
        <v>22</v>
      </c>
      <c r="U13" s="22">
        <v>1.4</v>
      </c>
    </row>
    <row r="14" spans="1:21" ht="12.75" customHeight="1">
      <c r="T14" t="s">
        <v>91</v>
      </c>
      <c r="U14" s="22">
        <v>1.6</v>
      </c>
    </row>
    <row r="15" spans="1:21" ht="12.75" customHeight="1">
      <c r="T15" t="s">
        <v>92</v>
      </c>
      <c r="U15" s="22">
        <v>1.3</v>
      </c>
    </row>
    <row r="16" spans="1:21" ht="12.75" customHeight="1">
      <c r="T16" t="s">
        <v>93</v>
      </c>
      <c r="U16" s="22">
        <v>1.3</v>
      </c>
    </row>
    <row r="17" spans="20:23" ht="12.75" customHeight="1">
      <c r="T17" t="s">
        <v>94</v>
      </c>
      <c r="U17" s="22">
        <v>1.1000000000000001</v>
      </c>
    </row>
    <row r="18" spans="20:23" ht="12.75" customHeight="1">
      <c r="T18" t="s">
        <v>27</v>
      </c>
      <c r="U18" s="22">
        <v>1.3</v>
      </c>
    </row>
    <row r="19" spans="20:23" ht="12.75" customHeight="1">
      <c r="T19" t="s">
        <v>28</v>
      </c>
      <c r="U19" s="22">
        <v>1.9</v>
      </c>
    </row>
    <row r="20" spans="20:23" ht="12.75" customHeight="1">
      <c r="T20" t="s">
        <v>95</v>
      </c>
      <c r="U20" s="22">
        <v>0.4</v>
      </c>
    </row>
    <row r="21" spans="20:23" ht="12.75" customHeight="1">
      <c r="T21" t="s">
        <v>96</v>
      </c>
      <c r="U21" s="22">
        <v>1.7</v>
      </c>
    </row>
    <row r="22" spans="20:23" ht="12.75" customHeight="1">
      <c r="T22" t="s">
        <v>31</v>
      </c>
      <c r="U22" s="22">
        <v>1.6</v>
      </c>
    </row>
    <row r="23" spans="20:23" ht="12.75" customHeight="1">
      <c r="U23" s="22"/>
    </row>
    <row r="24" spans="20:23" ht="12.75" customHeight="1">
      <c r="T24" t="s">
        <v>97</v>
      </c>
      <c r="U24" s="22"/>
    </row>
    <row r="25" spans="20:23" ht="12.75" customHeight="1">
      <c r="T25" t="s">
        <v>99</v>
      </c>
      <c r="U25" s="22">
        <f>U5</f>
        <v>1.4</v>
      </c>
    </row>
    <row r="26" spans="20:23" ht="12.75" customHeight="1">
      <c r="T26" t="s">
        <v>98</v>
      </c>
      <c r="U26" s="22">
        <f>U4</f>
        <v>1.6</v>
      </c>
    </row>
    <row r="27" spans="20:23" ht="12.75" customHeight="1">
      <c r="T27" t="s">
        <v>32</v>
      </c>
      <c r="U27" s="22">
        <f>U3</f>
        <v>1.6</v>
      </c>
    </row>
    <row r="28" spans="20:23" ht="12.75" customHeight="1">
      <c r="U28" s="22"/>
    </row>
    <row r="29" spans="20:23" ht="12.75" customHeight="1">
      <c r="T29" t="s">
        <v>95</v>
      </c>
      <c r="U29" s="22">
        <v>0.4</v>
      </c>
      <c r="V29" s="139"/>
      <c r="W29" s="139"/>
    </row>
    <row r="30" spans="20:23" ht="12.75" customHeight="1">
      <c r="T30" t="s">
        <v>20</v>
      </c>
      <c r="U30" s="22">
        <v>0.7</v>
      </c>
      <c r="V30" s="139"/>
      <c r="W30" s="139"/>
    </row>
    <row r="31" spans="20:23" ht="12.75" customHeight="1">
      <c r="T31" t="s">
        <v>88</v>
      </c>
      <c r="U31" s="22">
        <v>0.9</v>
      </c>
      <c r="V31" s="139"/>
      <c r="W31" s="139"/>
    </row>
    <row r="32" spans="20:23" ht="12.75" customHeight="1">
      <c r="T32" t="s">
        <v>94</v>
      </c>
      <c r="U32" s="22">
        <v>1.1000000000000001</v>
      </c>
      <c r="V32" s="139"/>
      <c r="W32" s="139"/>
    </row>
    <row r="33" spans="20:23" ht="12.75" customHeight="1">
      <c r="T33" t="s">
        <v>27</v>
      </c>
      <c r="U33" s="22">
        <v>1.3</v>
      </c>
      <c r="V33" s="139"/>
      <c r="W33" s="139"/>
    </row>
    <row r="34" spans="20:23" ht="12.75" customHeight="1">
      <c r="T34" t="s">
        <v>93</v>
      </c>
      <c r="U34" s="22">
        <v>1.3</v>
      </c>
      <c r="V34" s="139"/>
      <c r="W34" s="139"/>
    </row>
    <row r="35" spans="20:23" ht="12.75" customHeight="1">
      <c r="T35" t="s">
        <v>92</v>
      </c>
      <c r="U35" s="22">
        <v>1.3</v>
      </c>
      <c r="V35" s="139"/>
      <c r="W35" s="139"/>
    </row>
    <row r="36" spans="20:23" ht="12.75" customHeight="1">
      <c r="T36" t="s">
        <v>22</v>
      </c>
      <c r="U36" s="22">
        <v>1.4</v>
      </c>
      <c r="V36" s="139"/>
      <c r="W36" s="139"/>
    </row>
    <row r="37" spans="20:23" ht="12.75" customHeight="1">
      <c r="T37" t="s">
        <v>31</v>
      </c>
      <c r="U37" s="22">
        <v>1.6</v>
      </c>
      <c r="V37" s="139"/>
      <c r="W37" s="139"/>
    </row>
    <row r="38" spans="20:23" ht="12.75" customHeight="1">
      <c r="T38" t="s">
        <v>91</v>
      </c>
      <c r="U38" s="22">
        <v>1.6</v>
      </c>
      <c r="V38" s="139"/>
      <c r="W38" s="139"/>
    </row>
    <row r="39" spans="20:23" ht="12.75" customHeight="1">
      <c r="T39" t="s">
        <v>21</v>
      </c>
      <c r="U39" s="22">
        <v>1.6</v>
      </c>
      <c r="V39" s="139"/>
      <c r="W39" s="139"/>
    </row>
    <row r="40" spans="20:23" ht="12.75" customHeight="1">
      <c r="T40" t="s">
        <v>96</v>
      </c>
      <c r="U40" s="22">
        <v>1.7</v>
      </c>
      <c r="V40" s="139"/>
      <c r="W40" s="139"/>
    </row>
    <row r="41" spans="20:23" ht="12.75" customHeight="1">
      <c r="T41" t="s">
        <v>17</v>
      </c>
      <c r="U41" s="22">
        <v>1.8</v>
      </c>
      <c r="V41" s="139"/>
      <c r="W41" s="139"/>
    </row>
    <row r="42" spans="20:23" ht="12.75" customHeight="1">
      <c r="T42" t="s">
        <v>28</v>
      </c>
      <c r="U42" s="22">
        <v>1.9</v>
      </c>
      <c r="V42" s="139"/>
      <c r="W42" s="139"/>
    </row>
    <row r="43" spans="20:23" ht="12.75" customHeight="1">
      <c r="T43" t="s">
        <v>18</v>
      </c>
      <c r="U43" s="22">
        <v>2.2000000000000002</v>
      </c>
      <c r="V43" s="139"/>
      <c r="W43" s="139"/>
    </row>
    <row r="44" spans="20:23" ht="12.75" customHeight="1">
      <c r="T44" t="s">
        <v>90</v>
      </c>
      <c r="U44" s="22">
        <v>2.4</v>
      </c>
      <c r="V44" s="139"/>
      <c r="W44" s="139"/>
    </row>
  </sheetData>
  <sortState ref="T37:U39">
    <sortCondition descending="1" ref="T37"/>
  </sortState>
  <mergeCells count="2">
    <mergeCell ref="A1:H1"/>
    <mergeCell ref="A2:H2"/>
  </mergeCells>
  <phoneticPr fontId="0" type="noConversion"/>
  <hyperlinks>
    <hyperlink ref="A1:G1" location="Inhalt!A1" display="Inhalt!A1"/>
    <hyperlink ref="A1:H1" location="Inhaltsverzeichnis!A7" display="Inhaltsverzeichnis!A7"/>
  </hyperlinks>
  <pageMargins left="0.59055118110236227" right="0" top="0.78740157480314965" bottom="0.39370078740157483" header="0.31496062992125984" footer="0.23622047244094491"/>
  <pageSetup paperSize="9" firstPageNumber="7" orientation="portrait" useFirstPageNumber="1" r:id="rId1"/>
  <headerFooter alignWithMargins="0">
    <oddHeader>&amp;C&amp;8– &amp;P –</oddHeader>
    <oddFooter>&amp;C&amp;7© Amt für Statistik Berlin-Brandenburg — SB P I 1 - j / 14 –  Berlin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3"/>
  <sheetViews>
    <sheetView zoomScaleNormal="100" zoomScaleSheetLayoutView="100" workbookViewId="0">
      <selection sqref="A1:G1"/>
    </sheetView>
  </sheetViews>
  <sheetFormatPr baseColWidth="10" defaultRowHeight="10.199999999999999"/>
  <cols>
    <col min="1" max="1" width="6.44140625" style="3" customWidth="1"/>
    <col min="2" max="2" width="0.88671875" style="3" customWidth="1"/>
    <col min="3" max="3" width="3.33203125" style="3" bestFit="1" customWidth="1"/>
    <col min="4" max="4" width="40.6640625" style="2" customWidth="1"/>
    <col min="5" max="5" width="0.88671875" style="2" customWidth="1"/>
    <col min="6" max="6" width="2.33203125" style="2" bestFit="1" customWidth="1"/>
    <col min="7" max="7" width="34.44140625" style="2" customWidth="1"/>
    <col min="8" max="8" width="0.88671875" style="5" customWidth="1"/>
    <col min="9" max="9" width="4.33203125" style="2" bestFit="1" customWidth="1"/>
    <col min="10" max="10" width="22.6640625" style="2" customWidth="1"/>
    <col min="11" max="11" width="0.88671875" style="2" customWidth="1"/>
    <col min="12" max="12" width="3.88671875" style="2" bestFit="1" customWidth="1"/>
    <col min="13" max="13" width="22.6640625" style="2" customWidth="1"/>
    <col min="14" max="14" width="0.88671875" style="1" customWidth="1"/>
    <col min="15" max="15" width="3.88671875" style="1" bestFit="1" customWidth="1"/>
    <col min="16" max="16" width="22.6640625" style="1" customWidth="1"/>
    <col min="17" max="17" width="0.88671875" style="1" customWidth="1"/>
    <col min="18" max="18" width="4.33203125" style="1" customWidth="1"/>
    <col min="19" max="16384" width="11.5546875" style="1"/>
  </cols>
  <sheetData>
    <row r="1" spans="1:18" s="6" customFormat="1" ht="24" customHeight="1">
      <c r="A1" s="244" t="s">
        <v>306</v>
      </c>
      <c r="B1" s="245"/>
      <c r="C1" s="245"/>
      <c r="D1" s="245"/>
      <c r="E1" s="245"/>
      <c r="F1" s="245"/>
      <c r="G1" s="245"/>
      <c r="H1" s="55"/>
      <c r="I1" s="57"/>
      <c r="J1" s="55"/>
      <c r="K1" s="55"/>
      <c r="L1" s="243"/>
      <c r="M1" s="243"/>
      <c r="N1" s="243"/>
      <c r="O1" s="57"/>
      <c r="P1" s="55"/>
      <c r="Q1" s="54"/>
      <c r="R1" s="53"/>
    </row>
    <row r="2" spans="1:18" s="6" customFormat="1" ht="9" customHeight="1" thickBot="1">
      <c r="A2" s="54"/>
      <c r="B2" s="53"/>
      <c r="C2" s="56"/>
      <c r="D2" s="55"/>
      <c r="E2" s="54"/>
      <c r="F2" s="56"/>
      <c r="G2" s="55"/>
      <c r="H2" s="55"/>
      <c r="I2" s="57"/>
      <c r="J2" s="55"/>
      <c r="K2" s="55"/>
      <c r="L2" s="55"/>
      <c r="M2" s="55"/>
      <c r="N2" s="55"/>
      <c r="O2" s="57"/>
      <c r="P2" s="55"/>
      <c r="Q2" s="54"/>
      <c r="R2" s="53"/>
    </row>
    <row r="3" spans="1:18" s="6" customFormat="1" ht="27.75" customHeight="1" thickBot="1">
      <c r="A3" s="58" t="s">
        <v>140</v>
      </c>
      <c r="B3" s="53"/>
      <c r="C3" s="230" t="s">
        <v>141</v>
      </c>
      <c r="D3" s="231"/>
      <c r="E3" s="59"/>
      <c r="F3" s="230" t="s">
        <v>142</v>
      </c>
      <c r="G3" s="231"/>
      <c r="H3" s="60"/>
      <c r="I3" s="230" t="s">
        <v>143</v>
      </c>
      <c r="J3" s="231"/>
      <c r="K3" s="60"/>
      <c r="L3" s="230" t="s">
        <v>144</v>
      </c>
      <c r="M3" s="231"/>
      <c r="N3" s="61"/>
      <c r="O3" s="230" t="s">
        <v>145</v>
      </c>
      <c r="P3" s="231"/>
      <c r="Q3" s="62"/>
      <c r="R3" s="54"/>
    </row>
    <row r="4" spans="1:18" s="6" customFormat="1" ht="9" customHeight="1" thickBot="1">
      <c r="A4" s="56"/>
      <c r="B4" s="54"/>
      <c r="C4" s="63"/>
      <c r="D4" s="63"/>
      <c r="E4" s="56"/>
      <c r="F4" s="63"/>
      <c r="G4" s="63"/>
      <c r="H4" s="57"/>
      <c r="I4" s="64"/>
      <c r="J4" s="64"/>
      <c r="K4" s="57"/>
      <c r="L4" s="57"/>
      <c r="M4" s="57"/>
      <c r="N4" s="57"/>
      <c r="O4" s="64"/>
      <c r="P4" s="64"/>
      <c r="Q4" s="63"/>
      <c r="R4" s="54"/>
    </row>
    <row r="5" spans="1:18" s="6" customFormat="1" ht="13.5" customHeight="1">
      <c r="A5" s="65"/>
      <c r="B5" s="53"/>
      <c r="C5" s="66"/>
      <c r="D5" s="67"/>
      <c r="E5" s="68"/>
      <c r="F5" s="66"/>
      <c r="G5" s="67"/>
      <c r="H5" s="69"/>
      <c r="I5" s="70"/>
      <c r="J5" s="67"/>
      <c r="K5" s="69"/>
      <c r="L5" s="70"/>
      <c r="M5" s="67"/>
      <c r="N5" s="69"/>
      <c r="O5" s="70"/>
      <c r="P5" s="67"/>
      <c r="Q5" s="54"/>
      <c r="R5" s="232" t="s">
        <v>146</v>
      </c>
    </row>
    <row r="6" spans="1:18" s="6" customFormat="1" ht="13.5" customHeight="1">
      <c r="A6" s="71" t="s">
        <v>147</v>
      </c>
      <c r="B6" s="53"/>
      <c r="C6" s="72" t="s">
        <v>148</v>
      </c>
      <c r="D6" s="61" t="s">
        <v>149</v>
      </c>
      <c r="E6" s="68"/>
      <c r="F6" s="72" t="s">
        <v>150</v>
      </c>
      <c r="G6" s="61" t="s">
        <v>149</v>
      </c>
      <c r="H6" s="69"/>
      <c r="I6" s="72" t="s">
        <v>150</v>
      </c>
      <c r="J6" s="61" t="s">
        <v>149</v>
      </c>
      <c r="K6" s="69"/>
      <c r="L6" s="72" t="s">
        <v>150</v>
      </c>
      <c r="M6" s="61" t="s">
        <v>149</v>
      </c>
      <c r="N6" s="69"/>
      <c r="O6" s="72" t="s">
        <v>150</v>
      </c>
      <c r="P6" s="61" t="s">
        <v>149</v>
      </c>
      <c r="Q6" s="54"/>
      <c r="R6" s="233"/>
    </row>
    <row r="7" spans="1:18" s="6" customFormat="1" ht="13.5" customHeight="1" thickBot="1">
      <c r="A7" s="73"/>
      <c r="B7" s="53"/>
      <c r="C7" s="74"/>
      <c r="D7" s="75"/>
      <c r="E7" s="68"/>
      <c r="F7" s="74"/>
      <c r="G7" s="75"/>
      <c r="H7" s="69"/>
      <c r="I7" s="76"/>
      <c r="J7" s="75"/>
      <c r="K7" s="69"/>
      <c r="L7" s="76"/>
      <c r="M7" s="61"/>
      <c r="N7" s="69"/>
      <c r="O7" s="76"/>
      <c r="P7" s="61"/>
      <c r="Q7" s="54"/>
      <c r="R7" s="233"/>
    </row>
    <row r="8" spans="1:18" s="6" customFormat="1" ht="13.5" customHeight="1">
      <c r="A8" s="77" t="s">
        <v>151</v>
      </c>
      <c r="B8" s="53"/>
      <c r="C8" s="78" t="s">
        <v>152</v>
      </c>
      <c r="D8" s="79" t="s">
        <v>153</v>
      </c>
      <c r="E8" s="68"/>
      <c r="F8" s="78" t="s">
        <v>154</v>
      </c>
      <c r="G8" s="79" t="s">
        <v>153</v>
      </c>
      <c r="H8" s="69"/>
      <c r="I8" s="80"/>
      <c r="J8" s="81"/>
      <c r="K8" s="55"/>
      <c r="L8" s="80"/>
      <c r="M8" s="81"/>
      <c r="N8" s="55"/>
      <c r="O8" s="80"/>
      <c r="P8" s="81"/>
      <c r="Q8" s="54"/>
      <c r="R8" s="233"/>
    </row>
    <row r="9" spans="1:18" s="6" customFormat="1" ht="13.5" customHeight="1">
      <c r="A9" s="223" t="s">
        <v>155</v>
      </c>
      <c r="B9" s="53"/>
      <c r="C9" s="225" t="s">
        <v>156</v>
      </c>
      <c r="D9" s="226" t="s">
        <v>157</v>
      </c>
      <c r="E9" s="68"/>
      <c r="F9" s="235" t="s">
        <v>158</v>
      </c>
      <c r="G9" s="238" t="s">
        <v>159</v>
      </c>
      <c r="H9" s="69"/>
      <c r="I9" s="84"/>
      <c r="J9" s="85"/>
      <c r="K9" s="55"/>
      <c r="L9" s="84"/>
      <c r="M9" s="85"/>
      <c r="N9" s="55"/>
      <c r="O9" s="86"/>
      <c r="P9" s="85"/>
      <c r="Q9" s="54"/>
      <c r="R9" s="233"/>
    </row>
    <row r="10" spans="1:18" s="6" customFormat="1" ht="13.5" customHeight="1">
      <c r="A10" s="224"/>
      <c r="B10" s="53"/>
      <c r="C10" s="225"/>
      <c r="D10" s="226"/>
      <c r="E10" s="68"/>
      <c r="F10" s="236"/>
      <c r="G10" s="239"/>
      <c r="H10" s="69"/>
      <c r="I10" s="84"/>
      <c r="J10" s="85"/>
      <c r="K10" s="55"/>
      <c r="L10" s="84"/>
      <c r="M10" s="85"/>
      <c r="N10" s="55"/>
      <c r="O10" s="86"/>
      <c r="P10" s="85"/>
      <c r="Q10" s="54"/>
      <c r="R10" s="233"/>
    </row>
    <row r="11" spans="1:18" s="6" customFormat="1" ht="13.5" customHeight="1">
      <c r="A11" s="223" t="s">
        <v>160</v>
      </c>
      <c r="B11" s="53"/>
      <c r="C11" s="225" t="s">
        <v>161</v>
      </c>
      <c r="D11" s="226" t="s">
        <v>162</v>
      </c>
      <c r="E11" s="68"/>
      <c r="F11" s="236"/>
      <c r="G11" s="239"/>
      <c r="H11" s="69"/>
      <c r="I11" s="84"/>
      <c r="J11" s="85"/>
      <c r="K11" s="55"/>
      <c r="L11" s="84"/>
      <c r="M11" s="85"/>
      <c r="N11" s="55"/>
      <c r="O11" s="86"/>
      <c r="P11" s="85"/>
      <c r="Q11" s="54"/>
      <c r="R11" s="233"/>
    </row>
    <row r="12" spans="1:18" s="6" customFormat="1" ht="13.5" customHeight="1">
      <c r="A12" s="224"/>
      <c r="B12" s="53"/>
      <c r="C12" s="225"/>
      <c r="D12" s="226"/>
      <c r="E12" s="68"/>
      <c r="F12" s="236"/>
      <c r="G12" s="239"/>
      <c r="H12" s="69"/>
      <c r="I12" s="84"/>
      <c r="J12" s="85"/>
      <c r="K12" s="55"/>
      <c r="L12" s="84"/>
      <c r="M12" s="85"/>
      <c r="N12" s="55"/>
      <c r="O12" s="86"/>
      <c r="P12" s="85"/>
      <c r="Q12" s="54"/>
      <c r="R12" s="233"/>
    </row>
    <row r="13" spans="1:18" s="6" customFormat="1" ht="13.5" customHeight="1">
      <c r="A13" s="223" t="s">
        <v>163</v>
      </c>
      <c r="B13" s="53"/>
      <c r="C13" s="225" t="s">
        <v>164</v>
      </c>
      <c r="D13" s="226" t="s">
        <v>165</v>
      </c>
      <c r="E13" s="68"/>
      <c r="F13" s="236"/>
      <c r="G13" s="239"/>
      <c r="H13" s="69"/>
      <c r="I13" s="84"/>
      <c r="J13" s="85"/>
      <c r="K13" s="55"/>
      <c r="L13" s="84"/>
      <c r="M13" s="85"/>
      <c r="N13" s="55"/>
      <c r="O13" s="86"/>
      <c r="P13" s="85"/>
      <c r="Q13" s="54"/>
      <c r="R13" s="233"/>
    </row>
    <row r="14" spans="1:18" s="6" customFormat="1" ht="13.5" customHeight="1">
      <c r="A14" s="224"/>
      <c r="B14" s="53"/>
      <c r="C14" s="225"/>
      <c r="D14" s="226"/>
      <c r="E14" s="68"/>
      <c r="F14" s="236"/>
      <c r="G14" s="239"/>
      <c r="H14" s="69"/>
      <c r="I14" s="84"/>
      <c r="J14" s="85"/>
      <c r="K14" s="55"/>
      <c r="L14" s="84"/>
      <c r="M14" s="85"/>
      <c r="N14" s="55"/>
      <c r="O14" s="86"/>
      <c r="P14" s="85"/>
      <c r="Q14" s="54"/>
      <c r="R14" s="233"/>
    </row>
    <row r="15" spans="1:18" s="6" customFormat="1" ht="13.5" customHeight="1">
      <c r="A15" s="82" t="s">
        <v>166</v>
      </c>
      <c r="B15" s="53"/>
      <c r="C15" s="83" t="s">
        <v>167</v>
      </c>
      <c r="D15" s="87" t="s">
        <v>168</v>
      </c>
      <c r="E15" s="68"/>
      <c r="F15" s="236"/>
      <c r="G15" s="239"/>
      <c r="H15" s="69"/>
      <c r="I15" s="84"/>
      <c r="J15" s="85"/>
      <c r="K15" s="55"/>
      <c r="L15" s="84"/>
      <c r="M15" s="85"/>
      <c r="N15" s="55"/>
      <c r="O15" s="86"/>
      <c r="P15" s="85"/>
      <c r="Q15" s="54"/>
      <c r="R15" s="233"/>
    </row>
    <row r="16" spans="1:18" s="6" customFormat="1" ht="13.5" customHeight="1">
      <c r="A16" s="82" t="s">
        <v>169</v>
      </c>
      <c r="B16" s="53"/>
      <c r="C16" s="83" t="s">
        <v>170</v>
      </c>
      <c r="D16" s="87" t="s">
        <v>171</v>
      </c>
      <c r="E16" s="68"/>
      <c r="F16" s="236"/>
      <c r="G16" s="239"/>
      <c r="H16" s="69"/>
      <c r="I16" s="84"/>
      <c r="J16" s="85"/>
      <c r="K16" s="55"/>
      <c r="L16" s="84"/>
      <c r="M16" s="85"/>
      <c r="N16" s="55"/>
      <c r="O16" s="86"/>
      <c r="P16" s="85"/>
      <c r="Q16" s="54"/>
      <c r="R16" s="233"/>
    </row>
    <row r="17" spans="1:18" s="6" customFormat="1" ht="13.5" customHeight="1">
      <c r="A17" s="82" t="s">
        <v>172</v>
      </c>
      <c r="B17" s="53"/>
      <c r="C17" s="83" t="s">
        <v>173</v>
      </c>
      <c r="D17" s="87" t="s">
        <v>174</v>
      </c>
      <c r="E17" s="68"/>
      <c r="F17" s="236"/>
      <c r="G17" s="239"/>
      <c r="H17" s="69"/>
      <c r="I17" s="84"/>
      <c r="J17" s="85"/>
      <c r="K17" s="55"/>
      <c r="L17" s="84"/>
      <c r="M17" s="85"/>
      <c r="N17" s="55"/>
      <c r="O17" s="86"/>
      <c r="P17" s="85"/>
      <c r="Q17" s="54"/>
      <c r="R17" s="233"/>
    </row>
    <row r="18" spans="1:18" s="6" customFormat="1" ht="13.5" customHeight="1">
      <c r="A18" s="223" t="s">
        <v>175</v>
      </c>
      <c r="B18" s="53"/>
      <c r="C18" s="225" t="s">
        <v>176</v>
      </c>
      <c r="D18" s="226" t="s">
        <v>177</v>
      </c>
      <c r="E18" s="88"/>
      <c r="F18" s="236"/>
      <c r="G18" s="239"/>
      <c r="H18" s="69"/>
      <c r="I18" s="84"/>
      <c r="J18" s="85"/>
      <c r="K18" s="55"/>
      <c r="L18" s="84"/>
      <c r="M18" s="85"/>
      <c r="N18" s="55"/>
      <c r="O18" s="86"/>
      <c r="P18" s="85"/>
      <c r="Q18" s="55"/>
      <c r="R18" s="233"/>
    </row>
    <row r="19" spans="1:18" s="6" customFormat="1" ht="22.5" customHeight="1">
      <c r="A19" s="224"/>
      <c r="B19" s="53"/>
      <c r="C19" s="225"/>
      <c r="D19" s="226"/>
      <c r="E19" s="68"/>
      <c r="F19" s="236"/>
      <c r="G19" s="239"/>
      <c r="H19" s="69"/>
      <c r="I19" s="72" t="s">
        <v>178</v>
      </c>
      <c r="J19" s="61" t="s">
        <v>54</v>
      </c>
      <c r="K19" s="55"/>
      <c r="L19" s="72" t="s">
        <v>178</v>
      </c>
      <c r="M19" s="61" t="s">
        <v>54</v>
      </c>
      <c r="N19" s="55"/>
      <c r="O19" s="72" t="s">
        <v>179</v>
      </c>
      <c r="P19" s="61" t="s">
        <v>13</v>
      </c>
      <c r="Q19" s="54"/>
      <c r="R19" s="233"/>
    </row>
    <row r="20" spans="1:18" s="6" customFormat="1" ht="13.5" customHeight="1">
      <c r="A20" s="223" t="s">
        <v>180</v>
      </c>
      <c r="B20" s="53"/>
      <c r="C20" s="225" t="s">
        <v>181</v>
      </c>
      <c r="D20" s="226" t="s">
        <v>182</v>
      </c>
      <c r="E20" s="68"/>
      <c r="F20" s="236"/>
      <c r="G20" s="239"/>
      <c r="H20" s="69"/>
      <c r="I20" s="84"/>
      <c r="J20" s="85"/>
      <c r="K20" s="55"/>
      <c r="L20" s="84"/>
      <c r="M20" s="85"/>
      <c r="N20" s="55"/>
      <c r="O20" s="86"/>
      <c r="P20" s="85"/>
      <c r="Q20" s="54"/>
      <c r="R20" s="233"/>
    </row>
    <row r="21" spans="1:18" s="6" customFormat="1" ht="13.5" customHeight="1">
      <c r="A21" s="224"/>
      <c r="B21" s="53"/>
      <c r="C21" s="225"/>
      <c r="D21" s="226"/>
      <c r="E21" s="68"/>
      <c r="F21" s="236"/>
      <c r="G21" s="239"/>
      <c r="H21" s="69"/>
      <c r="I21" s="84"/>
      <c r="J21" s="85"/>
      <c r="K21" s="55"/>
      <c r="L21" s="84"/>
      <c r="M21" s="85"/>
      <c r="N21" s="55"/>
      <c r="O21" s="86"/>
      <c r="P21" s="85"/>
      <c r="Q21" s="54"/>
      <c r="R21" s="233"/>
    </row>
    <row r="22" spans="1:18" s="6" customFormat="1" ht="13.5" customHeight="1">
      <c r="A22" s="223" t="s">
        <v>183</v>
      </c>
      <c r="B22" s="53"/>
      <c r="C22" s="225" t="s">
        <v>184</v>
      </c>
      <c r="D22" s="226" t="s">
        <v>185</v>
      </c>
      <c r="E22" s="68"/>
      <c r="F22" s="236"/>
      <c r="G22" s="239"/>
      <c r="H22" s="69"/>
      <c r="I22" s="84"/>
      <c r="J22" s="85"/>
      <c r="K22" s="55"/>
      <c r="L22" s="84"/>
      <c r="M22" s="85"/>
      <c r="N22" s="55"/>
      <c r="O22" s="86"/>
      <c r="P22" s="85"/>
      <c r="Q22" s="54"/>
      <c r="R22" s="233"/>
    </row>
    <row r="23" spans="1:18" s="6" customFormat="1" ht="13.5" customHeight="1">
      <c r="A23" s="224"/>
      <c r="B23" s="53"/>
      <c r="C23" s="225"/>
      <c r="D23" s="226"/>
      <c r="E23" s="68"/>
      <c r="F23" s="236"/>
      <c r="G23" s="239"/>
      <c r="H23" s="69"/>
      <c r="I23" s="84"/>
      <c r="J23" s="85"/>
      <c r="K23" s="55"/>
      <c r="L23" s="84"/>
      <c r="M23" s="85"/>
      <c r="N23" s="55"/>
      <c r="O23" s="86"/>
      <c r="P23" s="85"/>
      <c r="Q23" s="54"/>
      <c r="R23" s="233"/>
    </row>
    <row r="24" spans="1:18" s="6" customFormat="1" ht="13.5" customHeight="1">
      <c r="A24" s="82" t="s">
        <v>186</v>
      </c>
      <c r="B24" s="53"/>
      <c r="C24" s="83" t="s">
        <v>187</v>
      </c>
      <c r="D24" s="87" t="s">
        <v>188</v>
      </c>
      <c r="E24" s="68"/>
      <c r="F24" s="236"/>
      <c r="G24" s="239"/>
      <c r="H24" s="69"/>
      <c r="I24" s="84"/>
      <c r="J24" s="85"/>
      <c r="K24" s="55"/>
      <c r="L24" s="84"/>
      <c r="M24" s="85"/>
      <c r="N24" s="55"/>
      <c r="O24" s="86"/>
      <c r="P24" s="85"/>
      <c r="Q24" s="54"/>
      <c r="R24" s="233"/>
    </row>
    <row r="25" spans="1:18" s="6" customFormat="1" ht="13.5" customHeight="1">
      <c r="A25" s="82" t="s">
        <v>189</v>
      </c>
      <c r="B25" s="53"/>
      <c r="C25" s="83" t="s">
        <v>190</v>
      </c>
      <c r="D25" s="87" t="s">
        <v>191</v>
      </c>
      <c r="E25" s="68"/>
      <c r="F25" s="236"/>
      <c r="G25" s="239"/>
      <c r="H25" s="69"/>
      <c r="I25" s="84"/>
      <c r="J25" s="85"/>
      <c r="K25" s="55"/>
      <c r="L25" s="84"/>
      <c r="M25" s="85"/>
      <c r="N25" s="55"/>
      <c r="O25" s="86"/>
      <c r="P25" s="85"/>
      <c r="Q25" s="54"/>
      <c r="R25" s="233"/>
    </row>
    <row r="26" spans="1:18" s="6" customFormat="1" ht="13.5" customHeight="1">
      <c r="A26" s="82" t="s">
        <v>192</v>
      </c>
      <c r="B26" s="53"/>
      <c r="C26" s="83" t="s">
        <v>193</v>
      </c>
      <c r="D26" s="87" t="s">
        <v>194</v>
      </c>
      <c r="E26" s="68"/>
      <c r="F26" s="236"/>
      <c r="G26" s="239"/>
      <c r="H26" s="69"/>
      <c r="I26" s="84"/>
      <c r="J26" s="85"/>
      <c r="K26" s="55"/>
      <c r="L26" s="84"/>
      <c r="M26" s="85"/>
      <c r="N26" s="55"/>
      <c r="O26" s="86"/>
      <c r="P26" s="85"/>
      <c r="Q26" s="54"/>
      <c r="R26" s="233"/>
    </row>
    <row r="27" spans="1:18" s="6" customFormat="1" ht="13.5" customHeight="1">
      <c r="A27" s="223" t="s">
        <v>195</v>
      </c>
      <c r="B27" s="53"/>
      <c r="C27" s="225" t="s">
        <v>196</v>
      </c>
      <c r="D27" s="226" t="s">
        <v>197</v>
      </c>
      <c r="E27" s="68"/>
      <c r="F27" s="236"/>
      <c r="G27" s="239"/>
      <c r="H27" s="69"/>
      <c r="I27" s="84"/>
      <c r="J27" s="85"/>
      <c r="K27" s="55"/>
      <c r="L27" s="84"/>
      <c r="M27" s="85"/>
      <c r="N27" s="55"/>
      <c r="O27" s="86"/>
      <c r="P27" s="85"/>
      <c r="Q27" s="54"/>
      <c r="R27" s="233"/>
    </row>
    <row r="28" spans="1:18" s="6" customFormat="1" ht="13.5" customHeight="1">
      <c r="A28" s="224"/>
      <c r="B28" s="53"/>
      <c r="C28" s="225"/>
      <c r="D28" s="226"/>
      <c r="E28" s="68"/>
      <c r="F28" s="237"/>
      <c r="G28" s="240"/>
      <c r="H28" s="69"/>
      <c r="I28" s="84"/>
      <c r="J28" s="85"/>
      <c r="K28" s="55"/>
      <c r="L28" s="84"/>
      <c r="M28" s="85"/>
      <c r="N28" s="55"/>
      <c r="O28" s="86"/>
      <c r="P28" s="85"/>
      <c r="Q28" s="54"/>
      <c r="R28" s="233"/>
    </row>
    <row r="29" spans="1:18" s="6" customFormat="1" ht="13.5" customHeight="1">
      <c r="A29" s="82" t="s">
        <v>198</v>
      </c>
      <c r="B29" s="53"/>
      <c r="C29" s="83" t="s">
        <v>199</v>
      </c>
      <c r="D29" s="87" t="s">
        <v>200</v>
      </c>
      <c r="E29" s="68"/>
      <c r="F29" s="89" t="s">
        <v>201</v>
      </c>
      <c r="G29" s="55" t="s">
        <v>200</v>
      </c>
      <c r="H29" s="69"/>
      <c r="I29" s="84"/>
      <c r="J29" s="85"/>
      <c r="K29" s="55"/>
      <c r="L29" s="84"/>
      <c r="M29" s="85"/>
      <c r="N29" s="55"/>
      <c r="O29" s="86"/>
      <c r="P29" s="85"/>
      <c r="Q29" s="54"/>
      <c r="R29" s="233"/>
    </row>
    <row r="30" spans="1:18" s="6" customFormat="1" ht="13.5" customHeight="1">
      <c r="A30" s="227" t="s">
        <v>202</v>
      </c>
      <c r="B30" s="53"/>
      <c r="C30" s="229" t="s">
        <v>203</v>
      </c>
      <c r="D30" s="218" t="s">
        <v>204</v>
      </c>
      <c r="E30" s="68"/>
      <c r="F30" s="241" t="s">
        <v>205</v>
      </c>
      <c r="G30" s="222" t="s">
        <v>206</v>
      </c>
      <c r="H30" s="69"/>
      <c r="I30" s="84"/>
      <c r="J30" s="85"/>
      <c r="K30" s="55"/>
      <c r="L30" s="84"/>
      <c r="M30" s="85"/>
      <c r="N30" s="55"/>
      <c r="O30" s="86"/>
      <c r="P30" s="85"/>
      <c r="Q30" s="54"/>
      <c r="R30" s="233"/>
    </row>
    <row r="31" spans="1:18" s="6" customFormat="1" ht="13.5" customHeight="1">
      <c r="A31" s="228"/>
      <c r="B31" s="53"/>
      <c r="C31" s="229"/>
      <c r="D31" s="218"/>
      <c r="E31" s="68"/>
      <c r="F31" s="242"/>
      <c r="G31" s="218"/>
      <c r="H31" s="69"/>
      <c r="I31" s="84"/>
      <c r="J31" s="85"/>
      <c r="K31" s="55"/>
      <c r="L31" s="84"/>
      <c r="M31" s="85"/>
      <c r="N31" s="55"/>
      <c r="O31" s="86"/>
      <c r="P31" s="85"/>
      <c r="Q31" s="54"/>
      <c r="R31" s="233"/>
    </row>
    <row r="32" spans="1:18" s="6" customFormat="1" ht="13.5" customHeight="1" thickBot="1">
      <c r="A32" s="92" t="s">
        <v>207</v>
      </c>
      <c r="B32" s="53"/>
      <c r="C32" s="93" t="s">
        <v>208</v>
      </c>
      <c r="D32" s="94" t="s">
        <v>209</v>
      </c>
      <c r="E32" s="68"/>
      <c r="F32" s="93" t="s">
        <v>210</v>
      </c>
      <c r="G32" s="94" t="s">
        <v>209</v>
      </c>
      <c r="H32" s="69"/>
      <c r="I32" s="93" t="s">
        <v>210</v>
      </c>
      <c r="J32" s="94" t="s">
        <v>209</v>
      </c>
      <c r="K32" s="55"/>
      <c r="L32" s="93" t="s">
        <v>210</v>
      </c>
      <c r="M32" s="94" t="s">
        <v>209</v>
      </c>
      <c r="N32" s="55"/>
      <c r="O32" s="95"/>
      <c r="P32" s="96"/>
      <c r="Q32" s="54"/>
      <c r="R32" s="233"/>
    </row>
    <row r="33" spans="1:18" s="6" customFormat="1" ht="21" customHeight="1">
      <c r="A33" s="77" t="s">
        <v>211</v>
      </c>
      <c r="B33" s="53"/>
      <c r="C33" s="78" t="s">
        <v>212</v>
      </c>
      <c r="D33" s="67" t="s">
        <v>213</v>
      </c>
      <c r="E33" s="54"/>
      <c r="F33" s="78" t="s">
        <v>214</v>
      </c>
      <c r="G33" s="79" t="s">
        <v>213</v>
      </c>
      <c r="H33" s="55"/>
      <c r="I33" s="80"/>
      <c r="J33" s="81"/>
      <c r="K33" s="55"/>
      <c r="L33" s="80"/>
      <c r="M33" s="81"/>
      <c r="N33" s="55"/>
      <c r="O33" s="70"/>
      <c r="P33" s="67"/>
      <c r="Q33" s="54"/>
      <c r="R33" s="233"/>
    </row>
    <row r="34" spans="1:18" s="6" customFormat="1" ht="21" customHeight="1">
      <c r="A34" s="82" t="s">
        <v>215</v>
      </c>
      <c r="B34" s="53"/>
      <c r="C34" s="83" t="s">
        <v>216</v>
      </c>
      <c r="D34" s="87" t="s">
        <v>217</v>
      </c>
      <c r="E34" s="54"/>
      <c r="F34" s="83" t="s">
        <v>218</v>
      </c>
      <c r="G34" s="87" t="s">
        <v>217</v>
      </c>
      <c r="H34" s="55"/>
      <c r="I34" s="72" t="s">
        <v>219</v>
      </c>
      <c r="J34" s="61" t="s">
        <v>220</v>
      </c>
      <c r="K34" s="55"/>
      <c r="L34" s="72"/>
      <c r="M34" s="61"/>
      <c r="N34" s="55"/>
      <c r="O34" s="60"/>
      <c r="P34" s="61"/>
      <c r="Q34" s="54"/>
      <c r="R34" s="233"/>
    </row>
    <row r="35" spans="1:18" s="6" customFormat="1" ht="13.5" customHeight="1">
      <c r="A35" s="71" t="s">
        <v>221</v>
      </c>
      <c r="B35" s="53"/>
      <c r="C35" s="72" t="s">
        <v>222</v>
      </c>
      <c r="D35" s="61" t="s">
        <v>223</v>
      </c>
      <c r="E35" s="54"/>
      <c r="F35" s="72" t="s">
        <v>224</v>
      </c>
      <c r="G35" s="61" t="s">
        <v>223</v>
      </c>
      <c r="H35" s="55"/>
      <c r="I35" s="97"/>
      <c r="J35" s="98"/>
      <c r="K35" s="55"/>
      <c r="L35" s="72" t="s">
        <v>225</v>
      </c>
      <c r="M35" s="218" t="s">
        <v>226</v>
      </c>
      <c r="N35" s="55"/>
      <c r="O35" s="60"/>
      <c r="P35" s="61"/>
      <c r="Q35" s="54"/>
      <c r="R35" s="233"/>
    </row>
    <row r="36" spans="1:18" s="6" customFormat="1" ht="13.5" customHeight="1">
      <c r="A36" s="99" t="s">
        <v>227</v>
      </c>
      <c r="B36" s="53"/>
      <c r="C36" s="100" t="s">
        <v>228</v>
      </c>
      <c r="D36" s="101" t="s">
        <v>229</v>
      </c>
      <c r="E36" s="55"/>
      <c r="F36" s="102"/>
      <c r="G36" s="103"/>
      <c r="H36" s="55"/>
      <c r="I36" s="72"/>
      <c r="J36" s="61"/>
      <c r="K36" s="55"/>
      <c r="L36" s="72"/>
      <c r="M36" s="218"/>
      <c r="N36" s="55"/>
      <c r="O36" s="60"/>
      <c r="P36" s="61"/>
      <c r="Q36" s="54"/>
      <c r="R36" s="233"/>
    </row>
    <row r="37" spans="1:18" s="6" customFormat="1" ht="13.5" customHeight="1">
      <c r="A37" s="82" t="s">
        <v>230</v>
      </c>
      <c r="B37" s="53"/>
      <c r="C37" s="83" t="s">
        <v>231</v>
      </c>
      <c r="D37" s="87" t="s">
        <v>232</v>
      </c>
      <c r="E37" s="54"/>
      <c r="F37" s="72" t="s">
        <v>233</v>
      </c>
      <c r="G37" s="61" t="s">
        <v>234</v>
      </c>
      <c r="H37" s="55"/>
      <c r="I37" s="72" t="s">
        <v>233</v>
      </c>
      <c r="J37" s="61" t="s">
        <v>234</v>
      </c>
      <c r="K37" s="55"/>
      <c r="L37" s="72"/>
      <c r="M37" s="218"/>
      <c r="N37" s="55"/>
      <c r="O37" s="60"/>
      <c r="P37" s="61"/>
      <c r="Q37" s="54"/>
      <c r="R37" s="233"/>
    </row>
    <row r="38" spans="1:18" s="6" customFormat="1" ht="20.25" customHeight="1">
      <c r="A38" s="104" t="s">
        <v>235</v>
      </c>
      <c r="B38" s="53"/>
      <c r="C38" s="105" t="s">
        <v>236</v>
      </c>
      <c r="D38" s="106" t="s">
        <v>237</v>
      </c>
      <c r="E38" s="54"/>
      <c r="F38" s="107"/>
      <c r="G38" s="98"/>
      <c r="H38" s="55"/>
      <c r="I38" s="60"/>
      <c r="J38" s="61"/>
      <c r="K38" s="55"/>
      <c r="L38" s="108"/>
      <c r="M38" s="98"/>
      <c r="N38" s="55"/>
      <c r="O38" s="60"/>
      <c r="P38" s="61"/>
      <c r="Q38" s="54"/>
      <c r="R38" s="233"/>
    </row>
    <row r="39" spans="1:18" s="6" customFormat="1" ht="20.25" customHeight="1">
      <c r="A39" s="109" t="s">
        <v>238</v>
      </c>
      <c r="B39" s="53"/>
      <c r="C39" s="110" t="s">
        <v>239</v>
      </c>
      <c r="D39" s="111" t="s">
        <v>240</v>
      </c>
      <c r="E39" s="54"/>
      <c r="F39" s="90" t="s">
        <v>241</v>
      </c>
      <c r="G39" s="112" t="s">
        <v>240</v>
      </c>
      <c r="H39" s="55"/>
      <c r="I39" s="102" t="s">
        <v>241</v>
      </c>
      <c r="J39" s="112" t="s">
        <v>240</v>
      </c>
      <c r="K39" s="55"/>
      <c r="L39" s="102"/>
      <c r="M39" s="112"/>
      <c r="N39" s="55"/>
      <c r="O39" s="60"/>
      <c r="P39" s="61"/>
      <c r="Q39" s="54"/>
      <c r="R39" s="233"/>
    </row>
    <row r="40" spans="1:18" s="6" customFormat="1" ht="13.5" customHeight="1">
      <c r="A40" s="71" t="s">
        <v>242</v>
      </c>
      <c r="B40" s="53"/>
      <c r="C40" s="72" t="s">
        <v>243</v>
      </c>
      <c r="D40" s="61" t="s">
        <v>244</v>
      </c>
      <c r="E40" s="54"/>
      <c r="F40" s="110" t="s">
        <v>245</v>
      </c>
      <c r="G40" s="113" t="s">
        <v>244</v>
      </c>
      <c r="H40" s="55"/>
      <c r="I40" s="110" t="s">
        <v>245</v>
      </c>
      <c r="J40" s="113" t="s">
        <v>244</v>
      </c>
      <c r="K40" s="55"/>
      <c r="L40" s="72" t="s">
        <v>246</v>
      </c>
      <c r="M40" s="218" t="s">
        <v>247</v>
      </c>
      <c r="N40" s="55"/>
      <c r="O40" s="60"/>
      <c r="P40" s="61"/>
      <c r="Q40" s="54"/>
      <c r="R40" s="233"/>
    </row>
    <row r="41" spans="1:18" s="6" customFormat="1" ht="13.5" customHeight="1">
      <c r="A41" s="99" t="s">
        <v>248</v>
      </c>
      <c r="B41" s="53"/>
      <c r="C41" s="100" t="s">
        <v>249</v>
      </c>
      <c r="D41" s="114" t="s">
        <v>250</v>
      </c>
      <c r="E41" s="54"/>
      <c r="F41" s="115"/>
      <c r="G41" s="103"/>
      <c r="H41" s="55"/>
      <c r="I41" s="86"/>
      <c r="J41" s="116"/>
      <c r="K41" s="55"/>
      <c r="L41" s="86"/>
      <c r="M41" s="218"/>
      <c r="N41" s="55"/>
      <c r="O41" s="72" t="s">
        <v>251</v>
      </c>
      <c r="P41" s="61" t="s">
        <v>14</v>
      </c>
      <c r="Q41" s="55"/>
      <c r="R41" s="233"/>
    </row>
    <row r="42" spans="1:18" ht="13.5" customHeight="1">
      <c r="A42" s="117" t="s">
        <v>252</v>
      </c>
      <c r="B42" s="53"/>
      <c r="C42" s="118" t="s">
        <v>253</v>
      </c>
      <c r="D42" s="119" t="s">
        <v>254</v>
      </c>
      <c r="E42" s="54"/>
      <c r="F42" s="120" t="s">
        <v>255</v>
      </c>
      <c r="G42" s="218" t="s">
        <v>250</v>
      </c>
      <c r="H42" s="55"/>
      <c r="I42" s="72" t="s">
        <v>256</v>
      </c>
      <c r="J42" s="218" t="s">
        <v>115</v>
      </c>
      <c r="K42" s="55"/>
      <c r="L42" s="72"/>
      <c r="M42" s="218"/>
      <c r="N42" s="55"/>
      <c r="O42" s="60"/>
      <c r="P42" s="61"/>
      <c r="Q42" s="54"/>
      <c r="R42" s="233"/>
    </row>
    <row r="43" spans="1:18" ht="18.75" customHeight="1">
      <c r="A43" s="121" t="s">
        <v>257</v>
      </c>
      <c r="B43" s="53"/>
      <c r="C43" s="91" t="s">
        <v>258</v>
      </c>
      <c r="D43" s="106" t="s">
        <v>259</v>
      </c>
      <c r="E43" s="54"/>
      <c r="F43" s="122"/>
      <c r="G43" s="221"/>
      <c r="H43" s="55"/>
      <c r="I43" s="72"/>
      <c r="J43" s="218"/>
      <c r="K43" s="55"/>
      <c r="L43" s="72"/>
      <c r="M43" s="218"/>
      <c r="N43" s="55"/>
      <c r="O43" s="60"/>
      <c r="P43" s="61"/>
      <c r="Q43" s="54"/>
      <c r="R43" s="233"/>
    </row>
    <row r="44" spans="1:18" ht="13.5" customHeight="1">
      <c r="A44" s="123" t="s">
        <v>260</v>
      </c>
      <c r="B44" s="53"/>
      <c r="C44" s="124" t="s">
        <v>261</v>
      </c>
      <c r="D44" s="125" t="s">
        <v>262</v>
      </c>
      <c r="E44" s="54"/>
      <c r="F44" s="126" t="s">
        <v>263</v>
      </c>
      <c r="G44" s="127" t="s">
        <v>264</v>
      </c>
      <c r="H44" s="55"/>
      <c r="I44" s="97"/>
      <c r="J44" s="220"/>
      <c r="K44" s="55"/>
      <c r="L44" s="97"/>
      <c r="M44" s="220"/>
      <c r="N44" s="55"/>
      <c r="O44" s="60"/>
      <c r="P44" s="61"/>
      <c r="Q44" s="54"/>
      <c r="R44" s="233"/>
    </row>
    <row r="45" spans="1:18" ht="13.5" customHeight="1">
      <c r="A45" s="128" t="s">
        <v>265</v>
      </c>
      <c r="B45" s="53"/>
      <c r="C45" s="102" t="s">
        <v>266</v>
      </c>
      <c r="D45" s="103" t="s">
        <v>267</v>
      </c>
      <c r="E45" s="54"/>
      <c r="F45" s="102" t="s">
        <v>268</v>
      </c>
      <c r="G45" s="112" t="s">
        <v>267</v>
      </c>
      <c r="H45" s="55"/>
      <c r="I45" s="129"/>
      <c r="J45" s="116"/>
      <c r="K45" s="55"/>
      <c r="L45" s="129"/>
      <c r="M45" s="116"/>
      <c r="N45" s="55"/>
      <c r="O45" s="60"/>
      <c r="P45" s="61"/>
      <c r="Q45" s="54"/>
      <c r="R45" s="233"/>
    </row>
    <row r="46" spans="1:18" ht="13.5" customHeight="1">
      <c r="A46" s="82" t="s">
        <v>269</v>
      </c>
      <c r="B46" s="53"/>
      <c r="C46" s="83" t="s">
        <v>270</v>
      </c>
      <c r="D46" s="87" t="s">
        <v>271</v>
      </c>
      <c r="E46" s="54"/>
      <c r="F46" s="83" t="s">
        <v>272</v>
      </c>
      <c r="G46" s="87" t="s">
        <v>271</v>
      </c>
      <c r="H46" s="55"/>
      <c r="I46" s="72" t="s">
        <v>273</v>
      </c>
      <c r="J46" s="218" t="s">
        <v>274</v>
      </c>
      <c r="K46" s="55"/>
      <c r="L46" s="86"/>
      <c r="M46" s="218"/>
      <c r="N46" s="55"/>
      <c r="O46" s="60"/>
      <c r="P46" s="61"/>
      <c r="Q46" s="54"/>
      <c r="R46" s="233"/>
    </row>
    <row r="47" spans="1:18" ht="13.5" customHeight="1">
      <c r="A47" s="117" t="s">
        <v>275</v>
      </c>
      <c r="B47" s="53"/>
      <c r="C47" s="118" t="s">
        <v>276</v>
      </c>
      <c r="D47" s="119" t="s">
        <v>277</v>
      </c>
      <c r="E47" s="54"/>
      <c r="F47" s="72" t="s">
        <v>278</v>
      </c>
      <c r="G47" s="61" t="s">
        <v>279</v>
      </c>
      <c r="H47" s="55"/>
      <c r="I47" s="86"/>
      <c r="J47" s="218"/>
      <c r="K47" s="55"/>
      <c r="L47" s="86"/>
      <c r="M47" s="218"/>
      <c r="N47" s="55"/>
      <c r="O47" s="60"/>
      <c r="P47" s="61"/>
      <c r="Q47" s="54"/>
      <c r="R47" s="233"/>
    </row>
    <row r="48" spans="1:18" ht="13.5" customHeight="1">
      <c r="A48" s="71" t="s">
        <v>280</v>
      </c>
      <c r="B48" s="53"/>
      <c r="C48" s="72" t="s">
        <v>281</v>
      </c>
      <c r="D48" s="61" t="s">
        <v>282</v>
      </c>
      <c r="E48" s="54"/>
      <c r="F48" s="107"/>
      <c r="G48" s="98"/>
      <c r="H48" s="55"/>
      <c r="I48" s="130"/>
      <c r="J48" s="131"/>
      <c r="K48" s="55"/>
      <c r="L48" s="72" t="s">
        <v>283</v>
      </c>
      <c r="M48" s="218" t="s">
        <v>284</v>
      </c>
      <c r="N48" s="55"/>
      <c r="O48" s="60"/>
      <c r="P48" s="61"/>
      <c r="Q48" s="54"/>
      <c r="R48" s="233"/>
    </row>
    <row r="49" spans="1:18" ht="13.5" customHeight="1">
      <c r="A49" s="99" t="s">
        <v>285</v>
      </c>
      <c r="B49" s="53"/>
      <c r="C49" s="100" t="s">
        <v>286</v>
      </c>
      <c r="D49" s="114" t="s">
        <v>287</v>
      </c>
      <c r="E49" s="54"/>
      <c r="F49" s="72" t="s">
        <v>288</v>
      </c>
      <c r="G49" s="61" t="s">
        <v>287</v>
      </c>
      <c r="H49" s="55"/>
      <c r="I49" s="129"/>
      <c r="J49" s="116"/>
      <c r="K49" s="55"/>
      <c r="L49" s="86"/>
      <c r="M49" s="218"/>
      <c r="N49" s="55"/>
      <c r="O49" s="60"/>
      <c r="P49" s="61"/>
      <c r="Q49" s="54"/>
      <c r="R49" s="233"/>
    </row>
    <row r="50" spans="1:18" ht="13.5" customHeight="1">
      <c r="A50" s="117" t="s">
        <v>289</v>
      </c>
      <c r="B50" s="53"/>
      <c r="C50" s="118" t="s">
        <v>290</v>
      </c>
      <c r="D50" s="119" t="s">
        <v>291</v>
      </c>
      <c r="E50" s="54"/>
      <c r="F50" s="83" t="s">
        <v>292</v>
      </c>
      <c r="G50" s="87" t="s">
        <v>293</v>
      </c>
      <c r="H50" s="55"/>
      <c r="I50" s="72" t="s">
        <v>294</v>
      </c>
      <c r="J50" s="218" t="s">
        <v>295</v>
      </c>
      <c r="K50" s="55"/>
      <c r="L50" s="86"/>
      <c r="M50" s="218"/>
      <c r="N50" s="55"/>
      <c r="O50" s="60"/>
      <c r="P50" s="61"/>
      <c r="Q50" s="54"/>
      <c r="R50" s="233"/>
    </row>
    <row r="51" spans="1:18" ht="13.5" customHeight="1">
      <c r="A51" s="71" t="s">
        <v>296</v>
      </c>
      <c r="B51" s="53"/>
      <c r="C51" s="72" t="s">
        <v>297</v>
      </c>
      <c r="D51" s="218" t="s">
        <v>298</v>
      </c>
      <c r="E51" s="55"/>
      <c r="F51" s="90" t="s">
        <v>299</v>
      </c>
      <c r="G51" s="218" t="s">
        <v>300</v>
      </c>
      <c r="H51" s="55"/>
      <c r="I51" s="86"/>
      <c r="J51" s="218"/>
      <c r="K51" s="55"/>
      <c r="L51" s="86"/>
      <c r="M51" s="218"/>
      <c r="N51" s="55"/>
      <c r="O51" s="60"/>
      <c r="P51" s="61"/>
      <c r="Q51" s="54"/>
      <c r="R51" s="233"/>
    </row>
    <row r="52" spans="1:18" ht="6" customHeight="1">
      <c r="A52" s="71"/>
      <c r="B52" s="53"/>
      <c r="C52" s="72"/>
      <c r="D52" s="218"/>
      <c r="E52" s="55"/>
      <c r="F52" s="90"/>
      <c r="G52" s="218"/>
      <c r="H52" s="55"/>
      <c r="I52" s="86"/>
      <c r="J52" s="133"/>
      <c r="K52" s="55"/>
      <c r="L52" s="86"/>
      <c r="M52" s="133"/>
      <c r="N52" s="55"/>
      <c r="O52" s="60"/>
      <c r="P52" s="61"/>
      <c r="Q52" s="54"/>
      <c r="R52" s="233"/>
    </row>
    <row r="53" spans="1:18" ht="13.5" customHeight="1" thickBot="1">
      <c r="A53" s="132"/>
      <c r="B53" s="53"/>
      <c r="C53" s="74"/>
      <c r="D53" s="219"/>
      <c r="E53" s="54"/>
      <c r="F53" s="74"/>
      <c r="G53" s="219"/>
      <c r="H53" s="55"/>
      <c r="I53" s="95"/>
      <c r="J53" s="96"/>
      <c r="K53" s="55"/>
      <c r="L53" s="95"/>
      <c r="M53" s="96"/>
      <c r="N53" s="55"/>
      <c r="O53" s="76"/>
      <c r="P53" s="75"/>
      <c r="Q53" s="54"/>
      <c r="R53" s="234"/>
    </row>
  </sheetData>
  <mergeCells count="46">
    <mergeCell ref="L1:N1"/>
    <mergeCell ref="C3:D3"/>
    <mergeCell ref="F3:G3"/>
    <mergeCell ref="I3:J3"/>
    <mergeCell ref="L3:M3"/>
    <mergeCell ref="A1:G1"/>
    <mergeCell ref="O3:P3"/>
    <mergeCell ref="R5:R53"/>
    <mergeCell ref="A9:A10"/>
    <mergeCell ref="C9:C10"/>
    <mergeCell ref="D9:D10"/>
    <mergeCell ref="F9:F28"/>
    <mergeCell ref="G9:G28"/>
    <mergeCell ref="A11:A12"/>
    <mergeCell ref="C11:C12"/>
    <mergeCell ref="D11:D12"/>
    <mergeCell ref="F30:F31"/>
    <mergeCell ref="A13:A14"/>
    <mergeCell ref="C13:C14"/>
    <mergeCell ref="D13:D14"/>
    <mergeCell ref="A18:A19"/>
    <mergeCell ref="C18:C19"/>
    <mergeCell ref="D18:D19"/>
    <mergeCell ref="A20:A21"/>
    <mergeCell ref="C20:C21"/>
    <mergeCell ref="D20:D21"/>
    <mergeCell ref="A22:A23"/>
    <mergeCell ref="C22:C23"/>
    <mergeCell ref="D22:D23"/>
    <mergeCell ref="A27:A28"/>
    <mergeCell ref="C27:C28"/>
    <mergeCell ref="D27:D28"/>
    <mergeCell ref="A30:A31"/>
    <mergeCell ref="C30:C31"/>
    <mergeCell ref="D30:D31"/>
    <mergeCell ref="M40:M44"/>
    <mergeCell ref="G42:G43"/>
    <mergeCell ref="J42:J44"/>
    <mergeCell ref="G30:G31"/>
    <mergeCell ref="M35:M37"/>
    <mergeCell ref="J46:J47"/>
    <mergeCell ref="M46:M47"/>
    <mergeCell ref="M48:M51"/>
    <mergeCell ref="J50:J51"/>
    <mergeCell ref="D51:D53"/>
    <mergeCell ref="G51:G53"/>
  </mergeCells>
  <phoneticPr fontId="1" type="noConversion"/>
  <hyperlinks>
    <hyperlink ref="A1:G1" location="Inhaltsverzeichnis!E7" display="Wirtschaftszweiggliederung in den Volkswirtschaftlichen Gesamtrechnungen nach WZ 2008"/>
  </hyperlinks>
  <pageMargins left="0.59055118110236227" right="0" top="0.78740157480314965" bottom="0.39370078740157483" header="0.31496062992125984" footer="0.23622047244094491"/>
  <pageSetup paperSize="9" firstPageNumber="8" orientation="portrait" useFirstPageNumber="1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8" max="1048575" man="1"/>
  </col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87"/>
  <sheetViews>
    <sheetView zoomScaleNormal="100" zoomScaleSheetLayoutView="12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159" customWidth="1"/>
    <col min="2" max="2" width="6.5546875" style="159" customWidth="1"/>
    <col min="3" max="3" width="6.6640625" style="159" customWidth="1"/>
    <col min="4" max="4" width="7.33203125" style="142" customWidth="1"/>
    <col min="5" max="5" width="6.6640625" style="142" customWidth="1"/>
    <col min="6" max="6" width="6.21875" style="142" customWidth="1"/>
    <col min="7" max="7" width="7" style="142" customWidth="1"/>
    <col min="8" max="8" width="6.44140625" style="142" customWidth="1"/>
    <col min="9" max="9" width="6.109375" style="142" customWidth="1"/>
    <col min="10" max="10" width="6.21875" style="142" customWidth="1"/>
    <col min="11" max="11" width="8.21875" style="142" customWidth="1"/>
    <col min="12" max="12" width="10" style="142" customWidth="1"/>
    <col min="13" max="13" width="9.44140625" style="142" customWidth="1"/>
    <col min="14" max="16384" width="11.5546875" style="142"/>
  </cols>
  <sheetData>
    <row r="1" spans="1:13" ht="24" customHeight="1">
      <c r="A1" s="248" t="s">
        <v>334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</row>
    <row r="2" spans="1:13" ht="12" customHeight="1">
      <c r="A2" s="155"/>
      <c r="B2" s="155"/>
      <c r="C2" s="155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 s="156" customFormat="1" ht="12" customHeight="1">
      <c r="A3" s="249" t="s">
        <v>0</v>
      </c>
      <c r="B3" s="251" t="s">
        <v>1</v>
      </c>
      <c r="C3" s="251" t="s">
        <v>113</v>
      </c>
      <c r="D3" s="251" t="s">
        <v>11</v>
      </c>
      <c r="E3" s="251" t="s">
        <v>12</v>
      </c>
      <c r="F3" s="254" t="s">
        <v>13</v>
      </c>
      <c r="G3" s="255"/>
      <c r="H3" s="255"/>
      <c r="I3" s="256"/>
      <c r="J3" s="254" t="s">
        <v>14</v>
      </c>
      <c r="K3" s="255"/>
      <c r="L3" s="255"/>
      <c r="M3" s="255"/>
    </row>
    <row r="4" spans="1:13" s="156" customFormat="1" ht="96" customHeight="1">
      <c r="A4" s="250"/>
      <c r="B4" s="252"/>
      <c r="C4" s="253"/>
      <c r="D4" s="252"/>
      <c r="E4" s="253"/>
      <c r="F4" s="157" t="s">
        <v>15</v>
      </c>
      <c r="G4" s="157" t="s">
        <v>111</v>
      </c>
      <c r="H4" s="157" t="s">
        <v>124</v>
      </c>
      <c r="I4" s="157" t="s">
        <v>4</v>
      </c>
      <c r="J4" s="157" t="s">
        <v>15</v>
      </c>
      <c r="K4" s="157" t="s">
        <v>360</v>
      </c>
      <c r="L4" s="157" t="s">
        <v>361</v>
      </c>
      <c r="M4" s="158" t="s">
        <v>112</v>
      </c>
    </row>
    <row r="5" spans="1:13" ht="12" customHeight="1">
      <c r="A5" s="155"/>
      <c r="B5" s="155"/>
      <c r="C5" s="155"/>
      <c r="D5" s="144"/>
      <c r="E5" s="144"/>
      <c r="F5" s="144"/>
      <c r="G5" s="144"/>
      <c r="H5" s="144"/>
      <c r="I5" s="144"/>
      <c r="J5" s="144"/>
      <c r="K5" s="144"/>
      <c r="L5" s="144"/>
      <c r="M5" s="144"/>
    </row>
    <row r="6" spans="1:13" s="143" customFormat="1" ht="12" customHeight="1">
      <c r="A6" s="159"/>
      <c r="B6" s="246" t="s">
        <v>2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</row>
    <row r="7" spans="1:13" s="144" customFormat="1" ht="12" customHeight="1">
      <c r="A7" s="160">
        <v>2000</v>
      </c>
      <c r="B7" s="161">
        <f t="shared" ref="B7:B19" si="0">SUM(C7:D7)</f>
        <v>85042.357000000004</v>
      </c>
      <c r="C7" s="162">
        <v>8339.1810000000005</v>
      </c>
      <c r="D7" s="162">
        <f t="shared" ref="D7:D19" si="1">E7+F7+J7</f>
        <v>76703.176000000007</v>
      </c>
      <c r="E7" s="162">
        <v>12.045</v>
      </c>
      <c r="F7" s="163">
        <f t="shared" ref="F7:F19" si="2">G7+I7</f>
        <v>14663.601999999999</v>
      </c>
      <c r="G7" s="162">
        <v>11000.13</v>
      </c>
      <c r="H7" s="162">
        <v>8607.1859999999997</v>
      </c>
      <c r="I7" s="162">
        <v>3663.4720000000002</v>
      </c>
      <c r="J7" s="163">
        <f t="shared" ref="J7:J19" si="3">SUM(K7:M7)</f>
        <v>62027.529000000002</v>
      </c>
      <c r="K7" s="162">
        <v>15746.862999999999</v>
      </c>
      <c r="L7" s="162">
        <v>23806.302</v>
      </c>
      <c r="M7" s="162">
        <v>22474.364000000001</v>
      </c>
    </row>
    <row r="8" spans="1:13" s="144" customFormat="1" ht="12" customHeight="1">
      <c r="A8" s="160">
        <v>2001</v>
      </c>
      <c r="B8" s="161">
        <f t="shared" si="0"/>
        <v>85864.771999999983</v>
      </c>
      <c r="C8" s="162">
        <v>8280.4609999999993</v>
      </c>
      <c r="D8" s="162">
        <f t="shared" si="1"/>
        <v>77584.310999999987</v>
      </c>
      <c r="E8" s="162">
        <v>11.071999999999999</v>
      </c>
      <c r="F8" s="163">
        <f t="shared" si="2"/>
        <v>13751.334999999999</v>
      </c>
      <c r="G8" s="162">
        <v>10644.358</v>
      </c>
      <c r="H8" s="162">
        <v>8394.1890000000003</v>
      </c>
      <c r="I8" s="162">
        <v>3106.9769999999999</v>
      </c>
      <c r="J8" s="163">
        <f t="shared" si="3"/>
        <v>63821.903999999995</v>
      </c>
      <c r="K8" s="162">
        <v>16533.53</v>
      </c>
      <c r="L8" s="162">
        <v>24549.214</v>
      </c>
      <c r="M8" s="162">
        <v>22739.16</v>
      </c>
    </row>
    <row r="9" spans="1:13" s="144" customFormat="1" ht="12" customHeight="1">
      <c r="A9" s="160">
        <v>2002</v>
      </c>
      <c r="B9" s="161">
        <f t="shared" si="0"/>
        <v>85999.097999999998</v>
      </c>
      <c r="C9" s="162">
        <v>8222.6689999999999</v>
      </c>
      <c r="D9" s="162">
        <f t="shared" si="1"/>
        <v>77776.429000000004</v>
      </c>
      <c r="E9" s="162">
        <v>11.57</v>
      </c>
      <c r="F9" s="163">
        <f t="shared" si="2"/>
        <v>13542.448</v>
      </c>
      <c r="G9" s="162">
        <v>10570.123</v>
      </c>
      <c r="H9" s="162">
        <v>8313.0040000000008</v>
      </c>
      <c r="I9" s="162">
        <v>2972.3249999999998</v>
      </c>
      <c r="J9" s="163">
        <f t="shared" si="3"/>
        <v>64222.411</v>
      </c>
      <c r="K9" s="162">
        <v>16447.723999999998</v>
      </c>
      <c r="L9" s="162">
        <v>24457.837</v>
      </c>
      <c r="M9" s="162">
        <v>23316.85</v>
      </c>
    </row>
    <row r="10" spans="1:13" s="144" customFormat="1" ht="12" customHeight="1">
      <c r="A10" s="160">
        <v>2003</v>
      </c>
      <c r="B10" s="161">
        <f t="shared" si="0"/>
        <v>85201.840000000011</v>
      </c>
      <c r="C10" s="162">
        <v>8263.3160000000007</v>
      </c>
      <c r="D10" s="162">
        <f t="shared" si="1"/>
        <v>76938.524000000005</v>
      </c>
      <c r="E10" s="162">
        <v>9.9350000000000005</v>
      </c>
      <c r="F10" s="163">
        <f t="shared" si="2"/>
        <v>13238.291999999999</v>
      </c>
      <c r="G10" s="162">
        <v>10513.915999999999</v>
      </c>
      <c r="H10" s="162">
        <v>8236.0789999999997</v>
      </c>
      <c r="I10" s="162">
        <v>2724.3760000000002</v>
      </c>
      <c r="J10" s="163">
        <f t="shared" si="3"/>
        <v>63690.297000000006</v>
      </c>
      <c r="K10" s="162">
        <v>15870.299000000001</v>
      </c>
      <c r="L10" s="162">
        <v>24696.554</v>
      </c>
      <c r="M10" s="162">
        <v>23123.444</v>
      </c>
    </row>
    <row r="11" spans="1:13" s="144" customFormat="1" ht="12" customHeight="1">
      <c r="A11" s="160">
        <v>2004</v>
      </c>
      <c r="B11" s="161">
        <f t="shared" si="0"/>
        <v>85155.534</v>
      </c>
      <c r="C11" s="162">
        <v>7998.78</v>
      </c>
      <c r="D11" s="162">
        <f t="shared" si="1"/>
        <v>77156.754000000001</v>
      </c>
      <c r="E11" s="162">
        <v>13.739000000000001</v>
      </c>
      <c r="F11" s="163">
        <f t="shared" si="2"/>
        <v>13153.710999999999</v>
      </c>
      <c r="G11" s="162">
        <v>10624.831</v>
      </c>
      <c r="H11" s="162">
        <v>8441.7379999999994</v>
      </c>
      <c r="I11" s="162">
        <v>2528.88</v>
      </c>
      <c r="J11" s="163">
        <f t="shared" si="3"/>
        <v>63989.304000000004</v>
      </c>
      <c r="K11" s="162">
        <v>16231.063</v>
      </c>
      <c r="L11" s="162">
        <v>24448.667000000001</v>
      </c>
      <c r="M11" s="162">
        <v>23309.574000000001</v>
      </c>
    </row>
    <row r="12" spans="1:13" s="144" customFormat="1" ht="12" customHeight="1">
      <c r="A12" s="160">
        <v>2005</v>
      </c>
      <c r="B12" s="161">
        <f t="shared" si="0"/>
        <v>86937.165000000008</v>
      </c>
      <c r="C12" s="162">
        <v>8278.1029999999992</v>
      </c>
      <c r="D12" s="162">
        <f t="shared" si="1"/>
        <v>78659.062000000005</v>
      </c>
      <c r="E12" s="162">
        <v>12.663</v>
      </c>
      <c r="F12" s="163">
        <f t="shared" si="2"/>
        <v>13202.450999999999</v>
      </c>
      <c r="G12" s="162">
        <v>10827.415999999999</v>
      </c>
      <c r="H12" s="162">
        <v>8363.6020000000008</v>
      </c>
      <c r="I12" s="162">
        <v>2375.0349999999999</v>
      </c>
      <c r="J12" s="163">
        <f t="shared" si="3"/>
        <v>65443.948000000004</v>
      </c>
      <c r="K12" s="162">
        <v>17106.311000000002</v>
      </c>
      <c r="L12" s="162">
        <v>24447.857</v>
      </c>
      <c r="M12" s="162">
        <v>23889.78</v>
      </c>
    </row>
    <row r="13" spans="1:13" s="144" customFormat="1" ht="12" customHeight="1">
      <c r="A13" s="160">
        <v>2006</v>
      </c>
      <c r="B13" s="161">
        <f t="shared" si="0"/>
        <v>90149.828999999998</v>
      </c>
      <c r="C13" s="162">
        <v>8610.8140000000003</v>
      </c>
      <c r="D13" s="162">
        <f t="shared" si="1"/>
        <v>81539.014999999999</v>
      </c>
      <c r="E13" s="162">
        <v>12.147</v>
      </c>
      <c r="F13" s="163">
        <f t="shared" si="2"/>
        <v>13691.958000000001</v>
      </c>
      <c r="G13" s="162">
        <v>11269.092000000001</v>
      </c>
      <c r="H13" s="162">
        <v>8905.7549999999992</v>
      </c>
      <c r="I13" s="162">
        <v>2422.866</v>
      </c>
      <c r="J13" s="163">
        <f t="shared" si="3"/>
        <v>67834.91</v>
      </c>
      <c r="K13" s="162">
        <v>18147.362000000001</v>
      </c>
      <c r="L13" s="162">
        <v>25538.326000000001</v>
      </c>
      <c r="M13" s="162">
        <v>24149.222000000002</v>
      </c>
    </row>
    <row r="14" spans="1:13" s="144" customFormat="1" ht="12" customHeight="1">
      <c r="A14" s="160">
        <v>2007</v>
      </c>
      <c r="B14" s="161">
        <f t="shared" si="0"/>
        <v>94474.296999999991</v>
      </c>
      <c r="C14" s="162">
        <v>9481.5290000000005</v>
      </c>
      <c r="D14" s="162">
        <f t="shared" si="1"/>
        <v>84992.767999999996</v>
      </c>
      <c r="E14" s="162">
        <v>8.4619999999999997</v>
      </c>
      <c r="F14" s="163">
        <f t="shared" si="2"/>
        <v>14486.732</v>
      </c>
      <c r="G14" s="162">
        <v>11821.284</v>
      </c>
      <c r="H14" s="162">
        <v>9437.1820000000007</v>
      </c>
      <c r="I14" s="162">
        <v>2665.4479999999999</v>
      </c>
      <c r="J14" s="163">
        <f t="shared" si="3"/>
        <v>70497.573999999993</v>
      </c>
      <c r="K14" s="162">
        <v>18649.795999999998</v>
      </c>
      <c r="L14" s="162">
        <v>27269.185000000001</v>
      </c>
      <c r="M14" s="162">
        <v>24578.593000000001</v>
      </c>
    </row>
    <row r="15" spans="1:13" s="144" customFormat="1" ht="12" customHeight="1">
      <c r="A15" s="160">
        <v>2008</v>
      </c>
      <c r="B15" s="161">
        <f t="shared" si="0"/>
        <v>99032.9</v>
      </c>
      <c r="C15" s="162">
        <v>9952.8060000000005</v>
      </c>
      <c r="D15" s="162">
        <f t="shared" si="1"/>
        <v>89080.093999999997</v>
      </c>
      <c r="E15" s="162">
        <v>8.4930000000000003</v>
      </c>
      <c r="F15" s="163">
        <f t="shared" si="2"/>
        <v>15301.837</v>
      </c>
      <c r="G15" s="162">
        <v>12523.495999999999</v>
      </c>
      <c r="H15" s="162">
        <v>9531.1810000000005</v>
      </c>
      <c r="I15" s="162">
        <v>2778.3409999999999</v>
      </c>
      <c r="J15" s="163">
        <f t="shared" si="3"/>
        <v>73769.763999999996</v>
      </c>
      <c r="K15" s="162">
        <v>18898.245999999999</v>
      </c>
      <c r="L15" s="162">
        <v>28895.685000000001</v>
      </c>
      <c r="M15" s="162">
        <v>25975.832999999999</v>
      </c>
    </row>
    <row r="16" spans="1:13" s="144" customFormat="1" ht="12" customHeight="1">
      <c r="A16" s="160">
        <v>2009</v>
      </c>
      <c r="B16" s="161">
        <f t="shared" si="0"/>
        <v>99003.379000000001</v>
      </c>
      <c r="C16" s="162">
        <v>10198.759</v>
      </c>
      <c r="D16" s="162">
        <f t="shared" si="1"/>
        <v>88804.62</v>
      </c>
      <c r="E16" s="162">
        <v>6.15</v>
      </c>
      <c r="F16" s="163">
        <f t="shared" si="2"/>
        <v>14939.343999999999</v>
      </c>
      <c r="G16" s="162">
        <v>12170.728999999999</v>
      </c>
      <c r="H16" s="162">
        <v>9149.2379999999994</v>
      </c>
      <c r="I16" s="162">
        <v>2768.6149999999998</v>
      </c>
      <c r="J16" s="163">
        <f t="shared" si="3"/>
        <v>73859.126000000004</v>
      </c>
      <c r="K16" s="162">
        <v>18551.013999999999</v>
      </c>
      <c r="L16" s="162">
        <v>28552.991000000002</v>
      </c>
      <c r="M16" s="162">
        <v>26755.120999999999</v>
      </c>
    </row>
    <row r="17" spans="1:13" s="144" customFormat="1" ht="12" customHeight="1">
      <c r="A17" s="160">
        <v>2010</v>
      </c>
      <c r="B17" s="161">
        <f t="shared" si="0"/>
        <v>103077.084</v>
      </c>
      <c r="C17" s="162">
        <v>10358.522000000001</v>
      </c>
      <c r="D17" s="162">
        <f t="shared" si="1"/>
        <v>92718.562000000005</v>
      </c>
      <c r="E17" s="162">
        <v>5.484</v>
      </c>
      <c r="F17" s="163">
        <f t="shared" si="2"/>
        <v>16265.989000000001</v>
      </c>
      <c r="G17" s="162">
        <v>13136.62</v>
      </c>
      <c r="H17" s="162">
        <v>9696.8639999999996</v>
      </c>
      <c r="I17" s="162">
        <v>3129.3690000000001</v>
      </c>
      <c r="J17" s="163">
        <f t="shared" si="3"/>
        <v>76447.089000000007</v>
      </c>
      <c r="K17" s="162">
        <v>18528.896000000001</v>
      </c>
      <c r="L17" s="162">
        <v>29984.598000000002</v>
      </c>
      <c r="M17" s="162">
        <v>27933.595000000001</v>
      </c>
    </row>
    <row r="18" spans="1:13" s="144" customFormat="1" ht="12" customHeight="1">
      <c r="A18" s="160">
        <v>2011</v>
      </c>
      <c r="B18" s="161">
        <f t="shared" si="0"/>
        <v>108082.344</v>
      </c>
      <c r="C18" s="162">
        <v>11012.737999999999</v>
      </c>
      <c r="D18" s="162">
        <f t="shared" si="1"/>
        <v>97069.606</v>
      </c>
      <c r="E18" s="162">
        <v>5.1639999999999997</v>
      </c>
      <c r="F18" s="163">
        <f t="shared" si="2"/>
        <v>16988.472999999998</v>
      </c>
      <c r="G18" s="162">
        <v>13580.843999999999</v>
      </c>
      <c r="H18" s="162">
        <v>10434.227999999999</v>
      </c>
      <c r="I18" s="162">
        <v>3407.6289999999999</v>
      </c>
      <c r="J18" s="163">
        <f t="shared" si="3"/>
        <v>80075.968999999997</v>
      </c>
      <c r="K18" s="162">
        <v>20136.310000000001</v>
      </c>
      <c r="L18" s="162">
        <v>30983.073</v>
      </c>
      <c r="M18" s="162">
        <v>28956.585999999999</v>
      </c>
    </row>
    <row r="19" spans="1:13" s="144" customFormat="1" ht="12" customHeight="1">
      <c r="A19" s="160">
        <v>2012</v>
      </c>
      <c r="B19" s="161">
        <f t="shared" si="0"/>
        <v>109469.54600000002</v>
      </c>
      <c r="C19" s="162">
        <v>11134.493</v>
      </c>
      <c r="D19" s="162">
        <f t="shared" si="1"/>
        <v>98335.053000000014</v>
      </c>
      <c r="E19" s="162">
        <v>7.51</v>
      </c>
      <c r="F19" s="163">
        <f t="shared" si="2"/>
        <v>16629.704000000002</v>
      </c>
      <c r="G19" s="162">
        <v>13162.415000000001</v>
      </c>
      <c r="H19" s="162">
        <v>9900.4240000000009</v>
      </c>
      <c r="I19" s="162">
        <v>3467.2890000000002</v>
      </c>
      <c r="J19" s="163">
        <f t="shared" si="3"/>
        <v>81697.839000000007</v>
      </c>
      <c r="K19" s="162">
        <v>20451.41</v>
      </c>
      <c r="L19" s="162">
        <v>31318.292000000001</v>
      </c>
      <c r="M19" s="162">
        <v>29928.136999999999</v>
      </c>
    </row>
    <row r="20" spans="1:13" s="144" customFormat="1" ht="12" customHeight="1">
      <c r="A20" s="160">
        <v>2013</v>
      </c>
      <c r="B20" s="161">
        <f>SUM(C20:D20)</f>
        <v>112336.008</v>
      </c>
      <c r="C20" s="162">
        <v>11350.356</v>
      </c>
      <c r="D20" s="162">
        <f>E20+F20+J20</f>
        <v>100985.652</v>
      </c>
      <c r="E20" s="162">
        <v>5.4530000000000003</v>
      </c>
      <c r="F20" s="163">
        <f>G20+I20</f>
        <v>16489.800999999999</v>
      </c>
      <c r="G20" s="162">
        <v>12829.858</v>
      </c>
      <c r="H20" s="162">
        <v>9308.58</v>
      </c>
      <c r="I20" s="162">
        <v>3659.9430000000002</v>
      </c>
      <c r="J20" s="163">
        <f>SUM(K20:M20)</f>
        <v>84490.398000000001</v>
      </c>
      <c r="K20" s="162">
        <v>21361.538</v>
      </c>
      <c r="L20" s="162">
        <v>32052.080000000002</v>
      </c>
      <c r="M20" s="162">
        <v>31076.78</v>
      </c>
    </row>
    <row r="21" spans="1:13" s="144" customFormat="1" ht="12" customHeight="1">
      <c r="A21" s="160">
        <v>2014</v>
      </c>
      <c r="B21" s="161">
        <f>SUM(C21:D21)</f>
        <v>117270.90300000002</v>
      </c>
      <c r="C21" s="162">
        <v>11793.200999999999</v>
      </c>
      <c r="D21" s="162">
        <f>E21+F21+J21</f>
        <v>105477.70200000002</v>
      </c>
      <c r="E21" s="162">
        <v>4.9539999999999997</v>
      </c>
      <c r="F21" s="163">
        <f>G21+I21</f>
        <v>17291.903999999999</v>
      </c>
      <c r="G21" s="162">
        <v>13139.514999999999</v>
      </c>
      <c r="H21" s="162">
        <v>9551.6180000000004</v>
      </c>
      <c r="I21" s="162">
        <v>4152.3890000000001</v>
      </c>
      <c r="J21" s="163">
        <f>SUM(K21:M21)</f>
        <v>88180.844000000012</v>
      </c>
      <c r="K21" s="162">
        <v>22504.225999999999</v>
      </c>
      <c r="L21" s="162">
        <v>32948.052000000003</v>
      </c>
      <c r="M21" s="162">
        <v>32728.565999999999</v>
      </c>
    </row>
    <row r="22" spans="1:13" s="144" customFormat="1" ht="12" customHeight="1">
      <c r="A22" s="160"/>
      <c r="B22" s="161"/>
      <c r="C22" s="162"/>
      <c r="D22" s="162"/>
      <c r="E22" s="162"/>
      <c r="F22" s="163"/>
      <c r="G22" s="162"/>
      <c r="H22" s="162"/>
      <c r="I22" s="162"/>
      <c r="J22" s="163"/>
      <c r="K22" s="162"/>
      <c r="L22" s="162"/>
      <c r="M22" s="162"/>
    </row>
    <row r="23" spans="1:13" s="144" customFormat="1" ht="12" customHeight="1">
      <c r="A23" s="160"/>
      <c r="B23" s="247" t="s">
        <v>3</v>
      </c>
      <c r="C23" s="247"/>
      <c r="D23" s="247"/>
      <c r="E23" s="247"/>
      <c r="F23" s="247"/>
      <c r="G23" s="247"/>
      <c r="H23" s="247"/>
      <c r="I23" s="247"/>
      <c r="J23" s="247"/>
      <c r="K23" s="247"/>
      <c r="L23" s="247"/>
      <c r="M23" s="247"/>
    </row>
    <row r="24" spans="1:13" s="144" customFormat="1" ht="12" customHeight="1">
      <c r="A24" s="160">
        <v>2001</v>
      </c>
      <c r="B24" s="164">
        <f t="shared" ref="B24:M24" si="4">B8/B7*100-100</f>
        <v>0.96706515319181108</v>
      </c>
      <c r="C24" s="164">
        <f t="shared" si="4"/>
        <v>-0.70414588674836409</v>
      </c>
      <c r="D24" s="164">
        <f t="shared" si="4"/>
        <v>1.1487594724890897</v>
      </c>
      <c r="E24" s="164">
        <f t="shared" si="4"/>
        <v>-8.0780406807804184</v>
      </c>
      <c r="F24" s="164">
        <f t="shared" si="4"/>
        <v>-6.2213022421094024</v>
      </c>
      <c r="G24" s="164">
        <f t="shared" si="4"/>
        <v>-3.234252686104611</v>
      </c>
      <c r="H24" s="164">
        <f t="shared" ref="H24:H37" si="5">H8/H7*100-100</f>
        <v>-2.4746415378963462</v>
      </c>
      <c r="I24" s="164">
        <f t="shared" si="4"/>
        <v>-15.190371319884534</v>
      </c>
      <c r="J24" s="164">
        <f t="shared" si="4"/>
        <v>2.8928687454242947</v>
      </c>
      <c r="K24" s="164">
        <f t="shared" si="4"/>
        <v>4.9957061288968987</v>
      </c>
      <c r="L24" s="164">
        <f t="shared" si="4"/>
        <v>3.1206526742372631</v>
      </c>
      <c r="M24" s="164">
        <f t="shared" si="4"/>
        <v>1.1782135414376995</v>
      </c>
    </row>
    <row r="25" spans="1:13" s="144" customFormat="1" ht="12" customHeight="1">
      <c r="A25" s="160">
        <v>2002</v>
      </c>
      <c r="B25" s="164">
        <f t="shared" ref="B25:M25" si="6">B9/B8*100-100</f>
        <v>0.15643901086701817</v>
      </c>
      <c r="C25" s="164">
        <f t="shared" si="6"/>
        <v>-0.69793215619274918</v>
      </c>
      <c r="D25" s="164">
        <f t="shared" si="6"/>
        <v>0.24762480651534702</v>
      </c>
      <c r="E25" s="164">
        <f t="shared" si="6"/>
        <v>4.4978323699422162</v>
      </c>
      <c r="F25" s="164">
        <f t="shared" si="6"/>
        <v>-1.5190306977467856</v>
      </c>
      <c r="G25" s="164">
        <f t="shared" si="6"/>
        <v>-0.69741171802000679</v>
      </c>
      <c r="H25" s="164">
        <f t="shared" si="5"/>
        <v>-0.96715716074535862</v>
      </c>
      <c r="I25" s="164">
        <f t="shared" si="6"/>
        <v>-4.3338589246074264</v>
      </c>
      <c r="J25" s="164">
        <f t="shared" si="6"/>
        <v>0.6275384701778961</v>
      </c>
      <c r="K25" s="164">
        <f t="shared" si="6"/>
        <v>-0.51898172985443125</v>
      </c>
      <c r="L25" s="164">
        <f t="shared" si="6"/>
        <v>-0.37221965640121368</v>
      </c>
      <c r="M25" s="164">
        <f t="shared" si="6"/>
        <v>2.5405072131072615</v>
      </c>
    </row>
    <row r="26" spans="1:13" s="144" customFormat="1" ht="12" customHeight="1">
      <c r="A26" s="160">
        <v>2003</v>
      </c>
      <c r="B26" s="164">
        <f t="shared" ref="B26:M26" si="7">B10/B9*100-100</f>
        <v>-0.92705390933285514</v>
      </c>
      <c r="C26" s="164">
        <f t="shared" si="7"/>
        <v>0.49432854466111564</v>
      </c>
      <c r="D26" s="164">
        <f t="shared" si="7"/>
        <v>-1.0773251109278874</v>
      </c>
      <c r="E26" s="164">
        <f t="shared" si="7"/>
        <v>-14.131374243733802</v>
      </c>
      <c r="F26" s="164">
        <f t="shared" si="7"/>
        <v>-2.2459454893236597</v>
      </c>
      <c r="G26" s="164">
        <f t="shared" si="7"/>
        <v>-0.53175350939625332</v>
      </c>
      <c r="H26" s="164">
        <f t="shared" si="5"/>
        <v>-0.92535742795266174</v>
      </c>
      <c r="I26" s="164">
        <f t="shared" si="7"/>
        <v>-8.3419208868478165</v>
      </c>
      <c r="J26" s="164">
        <f t="shared" si="7"/>
        <v>-0.82854877559796591</v>
      </c>
      <c r="K26" s="164">
        <f t="shared" si="7"/>
        <v>-3.5106681021641464</v>
      </c>
      <c r="L26" s="164">
        <f t="shared" si="7"/>
        <v>0.97603479817122718</v>
      </c>
      <c r="M26" s="164">
        <f t="shared" si="7"/>
        <v>-0.82946881761472468</v>
      </c>
    </row>
    <row r="27" spans="1:13" s="144" customFormat="1" ht="12" customHeight="1">
      <c r="A27" s="160">
        <v>2004</v>
      </c>
      <c r="B27" s="164">
        <f t="shared" ref="B27:M27" si="8">B11/B10*100-100</f>
        <v>-5.4348591532786372E-2</v>
      </c>
      <c r="C27" s="164">
        <f t="shared" si="8"/>
        <v>-3.201329829332451</v>
      </c>
      <c r="D27" s="164">
        <f t="shared" si="8"/>
        <v>0.28364204127440473</v>
      </c>
      <c r="E27" s="164">
        <f t="shared" si="8"/>
        <v>38.288877705083053</v>
      </c>
      <c r="F27" s="164">
        <f t="shared" si="8"/>
        <v>-0.63891172667894125</v>
      </c>
      <c r="G27" s="164">
        <f t="shared" si="8"/>
        <v>1.0549351925581476</v>
      </c>
      <c r="H27" s="164">
        <f t="shared" si="5"/>
        <v>2.4970498704541342</v>
      </c>
      <c r="I27" s="164">
        <f t="shared" si="8"/>
        <v>-7.1758083318895842</v>
      </c>
      <c r="J27" s="164">
        <f t="shared" si="8"/>
        <v>0.46947025541426513</v>
      </c>
      <c r="K27" s="164">
        <f t="shared" si="8"/>
        <v>2.2732022881232439</v>
      </c>
      <c r="L27" s="164">
        <f t="shared" si="8"/>
        <v>-1.0037311278326513</v>
      </c>
      <c r="M27" s="164">
        <f t="shared" si="8"/>
        <v>0.80494064811453825</v>
      </c>
    </row>
    <row r="28" spans="1:13" s="144" customFormat="1" ht="12" customHeight="1">
      <c r="A28" s="160">
        <v>2005</v>
      </c>
      <c r="B28" s="164">
        <f t="shared" ref="B28:M28" si="9">B12/B11*100-100</f>
        <v>2.092208123549554</v>
      </c>
      <c r="C28" s="164">
        <f t="shared" si="9"/>
        <v>3.4920700406811989</v>
      </c>
      <c r="D28" s="164">
        <f t="shared" si="9"/>
        <v>1.9470855396534859</v>
      </c>
      <c r="E28" s="164">
        <f t="shared" si="9"/>
        <v>-7.8317199213916666</v>
      </c>
      <c r="F28" s="164">
        <f t="shared" si="9"/>
        <v>0.37054181895892668</v>
      </c>
      <c r="G28" s="164">
        <f t="shared" si="9"/>
        <v>1.9067126808887593</v>
      </c>
      <c r="H28" s="164">
        <f t="shared" si="5"/>
        <v>-0.92559138888222492</v>
      </c>
      <c r="I28" s="164">
        <f t="shared" si="9"/>
        <v>-6.0835231406788921</v>
      </c>
      <c r="J28" s="164">
        <f t="shared" si="9"/>
        <v>2.2732611687728195</v>
      </c>
      <c r="K28" s="164">
        <f t="shared" si="9"/>
        <v>5.3924256224007223</v>
      </c>
      <c r="L28" s="164">
        <f t="shared" si="9"/>
        <v>-3.3130640619418728E-3</v>
      </c>
      <c r="M28" s="164">
        <f t="shared" si="9"/>
        <v>2.489131719009535</v>
      </c>
    </row>
    <row r="29" spans="1:13" s="144" customFormat="1" ht="12" customHeight="1">
      <c r="A29" s="160">
        <v>2006</v>
      </c>
      <c r="B29" s="164">
        <f t="shared" ref="B29:M29" si="10">B13/B12*100-100</f>
        <v>3.6953862022070609</v>
      </c>
      <c r="C29" s="164">
        <f t="shared" si="10"/>
        <v>4.0191696092691984</v>
      </c>
      <c r="D29" s="164">
        <f t="shared" si="10"/>
        <v>3.6613111404761014</v>
      </c>
      <c r="E29" s="164">
        <f t="shared" si="10"/>
        <v>-4.0748637763563238</v>
      </c>
      <c r="F29" s="164">
        <f t="shared" si="10"/>
        <v>3.7076979115468873</v>
      </c>
      <c r="G29" s="164">
        <f t="shared" si="10"/>
        <v>4.0792373729798612</v>
      </c>
      <c r="H29" s="164">
        <f t="shared" si="5"/>
        <v>6.4822907641946443</v>
      </c>
      <c r="I29" s="164">
        <f t="shared" si="10"/>
        <v>2.0139071634733767</v>
      </c>
      <c r="J29" s="164">
        <f t="shared" si="10"/>
        <v>3.65345012498328</v>
      </c>
      <c r="K29" s="164">
        <f t="shared" si="10"/>
        <v>6.0857715026927792</v>
      </c>
      <c r="L29" s="164">
        <f t="shared" si="10"/>
        <v>4.4603868551750878</v>
      </c>
      <c r="M29" s="164">
        <f t="shared" si="10"/>
        <v>1.0859957689020234</v>
      </c>
    </row>
    <row r="30" spans="1:13" s="144" customFormat="1" ht="12" customHeight="1">
      <c r="A30" s="160">
        <v>2007</v>
      </c>
      <c r="B30" s="164">
        <f t="shared" ref="B30:M30" si="11">B14/B13*100-100</f>
        <v>4.7969785943797945</v>
      </c>
      <c r="C30" s="164">
        <f t="shared" si="11"/>
        <v>10.111877924665436</v>
      </c>
      <c r="D30" s="164">
        <f t="shared" si="11"/>
        <v>4.2357060604668817</v>
      </c>
      <c r="E30" s="164">
        <f t="shared" si="11"/>
        <v>-30.336708652342153</v>
      </c>
      <c r="F30" s="164">
        <f t="shared" si="11"/>
        <v>5.8046774610322416</v>
      </c>
      <c r="G30" s="164">
        <f t="shared" si="11"/>
        <v>4.9000576089005108</v>
      </c>
      <c r="H30" s="164">
        <f t="shared" si="5"/>
        <v>5.9672313015572769</v>
      </c>
      <c r="I30" s="164">
        <f t="shared" si="11"/>
        <v>10.012192172410693</v>
      </c>
      <c r="J30" s="164">
        <f t="shared" si="11"/>
        <v>3.9252119594468127</v>
      </c>
      <c r="K30" s="164">
        <f t="shared" si="11"/>
        <v>2.7686338102474508</v>
      </c>
      <c r="L30" s="164">
        <f t="shared" si="11"/>
        <v>6.777495909481317</v>
      </c>
      <c r="M30" s="164">
        <f t="shared" si="11"/>
        <v>1.7779910259634732</v>
      </c>
    </row>
    <row r="31" spans="1:13" s="144" customFormat="1" ht="12" customHeight="1">
      <c r="A31" s="160">
        <v>2008</v>
      </c>
      <c r="B31" s="164">
        <f t="shared" ref="B31:M31" si="12">B15/B14*100-100</f>
        <v>4.8252309302709193</v>
      </c>
      <c r="C31" s="164">
        <f t="shared" si="12"/>
        <v>4.9704746987537618</v>
      </c>
      <c r="D31" s="164">
        <f t="shared" si="12"/>
        <v>4.8090279869459067</v>
      </c>
      <c r="E31" s="164">
        <f t="shared" si="12"/>
        <v>0.36634365398251134</v>
      </c>
      <c r="F31" s="164">
        <f t="shared" si="12"/>
        <v>5.6265622916196634</v>
      </c>
      <c r="G31" s="164">
        <f t="shared" si="12"/>
        <v>5.9402345802706407</v>
      </c>
      <c r="H31" s="164">
        <f t="shared" si="5"/>
        <v>0.99604945628897212</v>
      </c>
      <c r="I31" s="164">
        <f t="shared" si="12"/>
        <v>4.2354230883513821</v>
      </c>
      <c r="J31" s="164">
        <f t="shared" si="12"/>
        <v>4.6415639777902129</v>
      </c>
      <c r="K31" s="164">
        <f t="shared" si="12"/>
        <v>1.3321861536716142</v>
      </c>
      <c r="L31" s="164">
        <f t="shared" si="12"/>
        <v>5.9646080365071299</v>
      </c>
      <c r="M31" s="164">
        <f t="shared" si="12"/>
        <v>5.6847843161730083</v>
      </c>
    </row>
    <row r="32" spans="1:13" s="144" customFormat="1" ht="12" customHeight="1">
      <c r="A32" s="160">
        <v>2009</v>
      </c>
      <c r="B32" s="164">
        <f t="shared" ref="B32:M32" si="13">B16/B15*100-100</f>
        <v>-2.9809285601047009E-2</v>
      </c>
      <c r="C32" s="164">
        <f t="shared" si="13"/>
        <v>2.4711925461020599</v>
      </c>
      <c r="D32" s="164">
        <f t="shared" si="13"/>
        <v>-0.30924305041708067</v>
      </c>
      <c r="E32" s="164">
        <f t="shared" si="13"/>
        <v>-27.587424938184384</v>
      </c>
      <c r="F32" s="164">
        <f t="shared" si="13"/>
        <v>-2.3689508651804374</v>
      </c>
      <c r="G32" s="164">
        <f t="shared" si="13"/>
        <v>-2.8168412398582632</v>
      </c>
      <c r="H32" s="164">
        <f t="shared" si="5"/>
        <v>-4.0072998298951745</v>
      </c>
      <c r="I32" s="164">
        <f t="shared" si="13"/>
        <v>-0.35006502081638757</v>
      </c>
      <c r="J32" s="164">
        <f t="shared" si="13"/>
        <v>0.1211363506598957</v>
      </c>
      <c r="K32" s="164">
        <f t="shared" si="13"/>
        <v>-1.8373768655567346</v>
      </c>
      <c r="L32" s="164">
        <f t="shared" si="13"/>
        <v>-1.1859694622224737</v>
      </c>
      <c r="M32" s="164">
        <f t="shared" si="13"/>
        <v>3.0000500850155589</v>
      </c>
    </row>
    <row r="33" spans="1:13" s="144" customFormat="1" ht="12" customHeight="1">
      <c r="A33" s="160">
        <v>2010</v>
      </c>
      <c r="B33" s="164">
        <f t="shared" ref="B33:M33" si="14">B17/B16*100-100</f>
        <v>4.1147130947924495</v>
      </c>
      <c r="C33" s="164">
        <f t="shared" si="14"/>
        <v>1.5664945117342342</v>
      </c>
      <c r="D33" s="164">
        <f t="shared" si="14"/>
        <v>4.4073630403463397</v>
      </c>
      <c r="E33" s="164">
        <f t="shared" si="14"/>
        <v>-10.82926829268294</v>
      </c>
      <c r="F33" s="164">
        <f t="shared" si="14"/>
        <v>8.880209197940701</v>
      </c>
      <c r="G33" s="164">
        <f t="shared" si="14"/>
        <v>7.936180322477</v>
      </c>
      <c r="H33" s="164">
        <f t="shared" si="5"/>
        <v>5.9854820696543243</v>
      </c>
      <c r="I33" s="164">
        <f t="shared" si="14"/>
        <v>13.030125170888709</v>
      </c>
      <c r="J33" s="164">
        <f t="shared" si="14"/>
        <v>3.5039177149212435</v>
      </c>
      <c r="K33" s="164">
        <f t="shared" si="14"/>
        <v>-0.11922798397972656</v>
      </c>
      <c r="L33" s="164">
        <f t="shared" si="14"/>
        <v>5.0138600190782228</v>
      </c>
      <c r="M33" s="164">
        <f t="shared" si="14"/>
        <v>4.4046670542061861</v>
      </c>
    </row>
    <row r="34" spans="1:13" s="144" customFormat="1" ht="12" customHeight="1">
      <c r="A34" s="160">
        <v>2011</v>
      </c>
      <c r="B34" s="164">
        <f t="shared" ref="B34:M34" si="15">B18/B17*100-100</f>
        <v>4.8558416728203184</v>
      </c>
      <c r="C34" s="164">
        <f t="shared" si="15"/>
        <v>6.3157272823284956</v>
      </c>
      <c r="D34" s="164">
        <f t="shared" si="15"/>
        <v>4.6927431855554431</v>
      </c>
      <c r="E34" s="164">
        <f t="shared" si="15"/>
        <v>-5.8351568198395398</v>
      </c>
      <c r="F34" s="164">
        <f t="shared" si="15"/>
        <v>4.4416850398705918</v>
      </c>
      <c r="G34" s="164">
        <f t="shared" si="15"/>
        <v>3.3815699928900926</v>
      </c>
      <c r="H34" s="164">
        <f t="shared" si="5"/>
        <v>7.6041491352255832</v>
      </c>
      <c r="I34" s="164">
        <f t="shared" si="15"/>
        <v>8.8918884286256912</v>
      </c>
      <c r="J34" s="164">
        <f t="shared" si="15"/>
        <v>4.7469171782329056</v>
      </c>
      <c r="K34" s="164">
        <f t="shared" si="15"/>
        <v>8.6751741711972556</v>
      </c>
      <c r="L34" s="164">
        <f t="shared" si="15"/>
        <v>3.3299596012592758</v>
      </c>
      <c r="M34" s="164">
        <f t="shared" si="15"/>
        <v>3.662224643838357</v>
      </c>
    </row>
    <row r="35" spans="1:13" s="144" customFormat="1" ht="12" customHeight="1">
      <c r="A35" s="160">
        <v>2012</v>
      </c>
      <c r="B35" s="164">
        <f t="shared" ref="B35:M37" si="16">B19/B18*100-100</f>
        <v>1.2834677234609302</v>
      </c>
      <c r="C35" s="164">
        <f t="shared" si="16"/>
        <v>1.1055833708202272</v>
      </c>
      <c r="D35" s="164">
        <f t="shared" si="16"/>
        <v>1.3036490536492096</v>
      </c>
      <c r="E35" s="164">
        <f t="shared" si="16"/>
        <v>45.429899302866005</v>
      </c>
      <c r="F35" s="164">
        <f t="shared" si="16"/>
        <v>-2.111837832629206</v>
      </c>
      <c r="G35" s="164">
        <f t="shared" si="16"/>
        <v>-3.081023535797911</v>
      </c>
      <c r="H35" s="164">
        <f t="shared" si="5"/>
        <v>-5.1158935764102296</v>
      </c>
      <c r="I35" s="164">
        <f t="shared" si="16"/>
        <v>1.7507774467232338</v>
      </c>
      <c r="J35" s="164">
        <f t="shared" si="16"/>
        <v>2.0254141414136342</v>
      </c>
      <c r="K35" s="164">
        <f t="shared" si="16"/>
        <v>1.5648348679574156</v>
      </c>
      <c r="L35" s="164">
        <f t="shared" si="16"/>
        <v>1.0819423883486508</v>
      </c>
      <c r="M35" s="164">
        <f t="shared" si="16"/>
        <v>3.3551987102346885</v>
      </c>
    </row>
    <row r="36" spans="1:13" s="144" customFormat="1" ht="12" customHeight="1">
      <c r="A36" s="160">
        <v>2013</v>
      </c>
      <c r="B36" s="164">
        <f t="shared" si="16"/>
        <v>2.6185017703462421</v>
      </c>
      <c r="C36" s="164">
        <f t="shared" si="16"/>
        <v>1.9386872846388172</v>
      </c>
      <c r="D36" s="164">
        <f t="shared" si="16"/>
        <v>2.6954772679077053</v>
      </c>
      <c r="E36" s="164">
        <f t="shared" si="16"/>
        <v>-27.390146471371509</v>
      </c>
      <c r="F36" s="164">
        <f t="shared" si="16"/>
        <v>-0.84128376548375172</v>
      </c>
      <c r="G36" s="164">
        <f t="shared" si="16"/>
        <v>-2.5265652237830238</v>
      </c>
      <c r="H36" s="164">
        <f t="shared" si="5"/>
        <v>-5.9779661961952399</v>
      </c>
      <c r="I36" s="164">
        <f t="shared" si="16"/>
        <v>5.5563294550872371</v>
      </c>
      <c r="J36" s="164">
        <f t="shared" si="16"/>
        <v>3.4181552831525863</v>
      </c>
      <c r="K36" s="164">
        <f t="shared" si="16"/>
        <v>4.4501968323944538</v>
      </c>
      <c r="L36" s="164">
        <f t="shared" si="16"/>
        <v>2.3430013360881787</v>
      </c>
      <c r="M36" s="164">
        <f t="shared" si="16"/>
        <v>3.8380036819532108</v>
      </c>
    </row>
    <row r="37" spans="1:13" s="144" customFormat="1" ht="12" customHeight="1">
      <c r="A37" s="160">
        <v>2014</v>
      </c>
      <c r="B37" s="164">
        <f t="shared" si="16"/>
        <v>4.3929770052003363</v>
      </c>
      <c r="C37" s="164">
        <f t="shared" si="16"/>
        <v>3.9015956856331115</v>
      </c>
      <c r="D37" s="164">
        <f t="shared" si="16"/>
        <v>4.4482061669513371</v>
      </c>
      <c r="E37" s="164">
        <f t="shared" si="16"/>
        <v>-9.1509260957271295</v>
      </c>
      <c r="F37" s="164">
        <f t="shared" si="16"/>
        <v>4.8642369910952823</v>
      </c>
      <c r="G37" s="164">
        <f t="shared" si="16"/>
        <v>2.4135652943313914</v>
      </c>
      <c r="H37" s="164">
        <f t="shared" si="5"/>
        <v>2.6109030593280806</v>
      </c>
      <c r="I37" s="164">
        <f t="shared" si="16"/>
        <v>13.455018288536195</v>
      </c>
      <c r="J37" s="164">
        <f t="shared" si="16"/>
        <v>4.3678880527938873</v>
      </c>
      <c r="K37" s="164">
        <f t="shared" si="16"/>
        <v>5.3492777533153344</v>
      </c>
      <c r="L37" s="164">
        <f t="shared" si="16"/>
        <v>2.7953630466415831</v>
      </c>
      <c r="M37" s="164">
        <f t="shared" si="16"/>
        <v>5.3151774411634705</v>
      </c>
    </row>
    <row r="38" spans="1:13" s="144" customFormat="1" ht="12" customHeight="1">
      <c r="A38" s="160"/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</row>
    <row r="39" spans="1:13" s="144" customFormat="1" ht="12" customHeight="1">
      <c r="A39" s="160"/>
      <c r="B39" s="247" t="s">
        <v>349</v>
      </c>
      <c r="C39" s="247"/>
      <c r="D39" s="247"/>
      <c r="E39" s="247"/>
      <c r="F39" s="247"/>
      <c r="G39" s="247"/>
      <c r="H39" s="247"/>
      <c r="I39" s="247"/>
      <c r="J39" s="247"/>
      <c r="K39" s="247"/>
      <c r="L39" s="247"/>
      <c r="M39" s="247"/>
    </row>
    <row r="40" spans="1:13" s="144" customFormat="1" ht="12" customHeight="1">
      <c r="A40" s="160">
        <v>2000</v>
      </c>
      <c r="B40" s="165">
        <f t="shared" ref="B40:M40" si="17">B7/B$17*100</f>
        <v>82.503650374898072</v>
      </c>
      <c r="C40" s="165">
        <f t="shared" si="17"/>
        <v>80.505510342112501</v>
      </c>
      <c r="D40" s="165">
        <f t="shared" si="17"/>
        <v>82.726882671023304</v>
      </c>
      <c r="E40" s="165">
        <f t="shared" si="17"/>
        <v>219.63894967177242</v>
      </c>
      <c r="F40" s="165">
        <f t="shared" si="17"/>
        <v>90.148849848601259</v>
      </c>
      <c r="G40" s="165">
        <f t="shared" si="17"/>
        <v>83.736379677573055</v>
      </c>
      <c r="H40" s="165">
        <f t="shared" si="17"/>
        <v>88.762573137047198</v>
      </c>
      <c r="I40" s="165">
        <f t="shared" si="17"/>
        <v>117.06743436136806</v>
      </c>
      <c r="J40" s="165">
        <f t="shared" si="17"/>
        <v>81.13785601437354</v>
      </c>
      <c r="K40" s="165">
        <f t="shared" si="17"/>
        <v>84.985435721588587</v>
      </c>
      <c r="L40" s="165">
        <f t="shared" si="17"/>
        <v>79.395101445081892</v>
      </c>
      <c r="M40" s="165">
        <f t="shared" si="17"/>
        <v>80.45639667933898</v>
      </c>
    </row>
    <row r="41" spans="1:13" s="144" customFormat="1" ht="12" customHeight="1">
      <c r="A41" s="160">
        <v>2005</v>
      </c>
      <c r="B41" s="165">
        <f t="shared" ref="B41:M41" si="18">B12/B$17*100</f>
        <v>84.341894072207168</v>
      </c>
      <c r="C41" s="165">
        <f t="shared" si="18"/>
        <v>79.915870237085926</v>
      </c>
      <c r="D41" s="165">
        <f t="shared" si="18"/>
        <v>84.836369658105781</v>
      </c>
      <c r="E41" s="165">
        <f t="shared" si="18"/>
        <v>230.90809628008753</v>
      </c>
      <c r="F41" s="165">
        <f t="shared" si="18"/>
        <v>81.165989968393546</v>
      </c>
      <c r="G41" s="165">
        <f t="shared" si="18"/>
        <v>82.42162748104154</v>
      </c>
      <c r="H41" s="165">
        <f t="shared" si="18"/>
        <v>86.250585756384751</v>
      </c>
      <c r="I41" s="165">
        <f t="shared" si="18"/>
        <v>75.895012700643477</v>
      </c>
      <c r="J41" s="165">
        <f t="shared" si="18"/>
        <v>85.606854173348566</v>
      </c>
      <c r="K41" s="165">
        <f t="shared" si="18"/>
        <v>92.32234343589603</v>
      </c>
      <c r="L41" s="165">
        <f t="shared" si="18"/>
        <v>81.534716590164052</v>
      </c>
      <c r="M41" s="165">
        <f t="shared" si="18"/>
        <v>85.523470931686376</v>
      </c>
    </row>
    <row r="42" spans="1:13" s="144" customFormat="1" ht="12" customHeight="1">
      <c r="A42" s="160">
        <v>2010</v>
      </c>
      <c r="B42" s="166">
        <f t="shared" ref="B42:M42" si="19">B17/B$17*100</f>
        <v>100</v>
      </c>
      <c r="C42" s="166">
        <f t="shared" si="19"/>
        <v>100</v>
      </c>
      <c r="D42" s="166">
        <f t="shared" si="19"/>
        <v>100</v>
      </c>
      <c r="E42" s="166">
        <f t="shared" si="19"/>
        <v>100</v>
      </c>
      <c r="F42" s="166">
        <f t="shared" si="19"/>
        <v>100</v>
      </c>
      <c r="G42" s="166">
        <f t="shared" si="19"/>
        <v>100</v>
      </c>
      <c r="H42" s="166">
        <f t="shared" si="19"/>
        <v>100</v>
      </c>
      <c r="I42" s="166">
        <f t="shared" si="19"/>
        <v>100</v>
      </c>
      <c r="J42" s="166">
        <f t="shared" si="19"/>
        <v>100</v>
      </c>
      <c r="K42" s="166">
        <f t="shared" si="19"/>
        <v>100</v>
      </c>
      <c r="L42" s="166">
        <f t="shared" si="19"/>
        <v>100</v>
      </c>
      <c r="M42" s="166">
        <f t="shared" si="19"/>
        <v>100</v>
      </c>
    </row>
    <row r="43" spans="1:13" s="144" customFormat="1" ht="12" customHeight="1">
      <c r="A43" s="160">
        <v>2011</v>
      </c>
      <c r="B43" s="165">
        <f t="shared" ref="B43:M43" si="20">B18/B$17*100</f>
        <v>104.85584167282032</v>
      </c>
      <c r="C43" s="165">
        <f t="shared" si="20"/>
        <v>106.3157272823285</v>
      </c>
      <c r="D43" s="165">
        <f t="shared" si="20"/>
        <v>104.69274318555544</v>
      </c>
      <c r="E43" s="165">
        <f t="shared" si="20"/>
        <v>94.16484318016046</v>
      </c>
      <c r="F43" s="165">
        <f t="shared" si="20"/>
        <v>104.44168503987059</v>
      </c>
      <c r="G43" s="165">
        <f t="shared" si="20"/>
        <v>103.38156999289009</v>
      </c>
      <c r="H43" s="165">
        <f t="shared" si="20"/>
        <v>107.60414913522558</v>
      </c>
      <c r="I43" s="165">
        <f t="shared" si="20"/>
        <v>108.89188842862569</v>
      </c>
      <c r="J43" s="165">
        <f t="shared" si="20"/>
        <v>104.74691717823291</v>
      </c>
      <c r="K43" s="165">
        <f t="shared" si="20"/>
        <v>108.67517417119726</v>
      </c>
      <c r="L43" s="165">
        <f t="shared" si="20"/>
        <v>103.32995960125928</v>
      </c>
      <c r="M43" s="165">
        <f t="shared" si="20"/>
        <v>103.66222464383836</v>
      </c>
    </row>
    <row r="44" spans="1:13" s="144" customFormat="1" ht="12" customHeight="1">
      <c r="A44" s="160">
        <v>2012</v>
      </c>
      <c r="B44" s="165">
        <f t="shared" ref="B44:M44" si="21">B19/B$17*100</f>
        <v>106.20163255685426</v>
      </c>
      <c r="C44" s="165">
        <f t="shared" si="21"/>
        <v>107.49113628372851</v>
      </c>
      <c r="D44" s="165">
        <f t="shared" si="21"/>
        <v>106.05756914133333</v>
      </c>
      <c r="E44" s="165">
        <f t="shared" si="21"/>
        <v>136.94383661560906</v>
      </c>
      <c r="F44" s="165">
        <f t="shared" si="21"/>
        <v>102.23604602216318</v>
      </c>
      <c r="G44" s="165">
        <f t="shared" si="21"/>
        <v>100.19635948973176</v>
      </c>
      <c r="H44" s="165">
        <f t="shared" si="21"/>
        <v>102.09923538166568</v>
      </c>
      <c r="I44" s="165">
        <f t="shared" si="21"/>
        <v>110.79834305254511</v>
      </c>
      <c r="J44" s="165">
        <f t="shared" si="21"/>
        <v>106.86847605145566</v>
      </c>
      <c r="K44" s="165">
        <f t="shared" si="21"/>
        <v>110.37576118944162</v>
      </c>
      <c r="L44" s="165">
        <f t="shared" si="21"/>
        <v>104.44793023404884</v>
      </c>
      <c r="M44" s="165">
        <f t="shared" si="21"/>
        <v>107.14029826808901</v>
      </c>
    </row>
    <row r="45" spans="1:13" s="144" customFormat="1" ht="12" customHeight="1">
      <c r="A45" s="160">
        <v>2013</v>
      </c>
      <c r="B45" s="165">
        <f t="shared" ref="B45:M45" si="22">B20/B$17*100</f>
        <v>108.9825241854921</v>
      </c>
      <c r="C45" s="165">
        <f t="shared" si="22"/>
        <v>109.57505327497495</v>
      </c>
      <c r="D45" s="165">
        <f t="shared" si="22"/>
        <v>108.91632680843347</v>
      </c>
      <c r="E45" s="165">
        <f t="shared" si="22"/>
        <v>99.434719183078045</v>
      </c>
      <c r="F45" s="165">
        <f t="shared" si="22"/>
        <v>101.37595076450623</v>
      </c>
      <c r="G45" s="165">
        <f t="shared" si="22"/>
        <v>97.664833115367571</v>
      </c>
      <c r="H45" s="165">
        <f t="shared" si="22"/>
        <v>95.995777603975881</v>
      </c>
      <c r="I45" s="165">
        <f t="shared" si="22"/>
        <v>116.95466402332228</v>
      </c>
      <c r="J45" s="165">
        <f t="shared" si="22"/>
        <v>110.52140651163316</v>
      </c>
      <c r="K45" s="165">
        <f t="shared" si="22"/>
        <v>115.28769981762539</v>
      </c>
      <c r="L45" s="165">
        <f t="shared" si="22"/>
        <v>106.89514663494906</v>
      </c>
      <c r="M45" s="165">
        <f t="shared" si="22"/>
        <v>111.25234686047392</v>
      </c>
    </row>
    <row r="46" spans="1:13" s="144" customFormat="1" ht="12" customHeight="1">
      <c r="A46" s="160">
        <v>2014</v>
      </c>
      <c r="B46" s="165">
        <f t="shared" ref="B46:M46" si="23">B21/B$17*100</f>
        <v>113.77010141264768</v>
      </c>
      <c r="C46" s="165">
        <f t="shared" si="23"/>
        <v>113.85022882608153</v>
      </c>
      <c r="D46" s="165">
        <f t="shared" si="23"/>
        <v>113.76114957434307</v>
      </c>
      <c r="E46" s="165">
        <f t="shared" si="23"/>
        <v>90.335521517140776</v>
      </c>
      <c r="F46" s="165">
        <f t="shared" si="23"/>
        <v>106.30711726166786</v>
      </c>
      <c r="G46" s="165">
        <f t="shared" si="23"/>
        <v>100.02203763220676</v>
      </c>
      <c r="H46" s="165">
        <f t="shared" si="23"/>
        <v>98.502134298263854</v>
      </c>
      <c r="I46" s="165">
        <f t="shared" si="23"/>
        <v>132.69093545695634</v>
      </c>
      <c r="J46" s="165">
        <f t="shared" si="23"/>
        <v>115.34885782243455</v>
      </c>
      <c r="K46" s="165">
        <f t="shared" si="23"/>
        <v>121.45475909627859</v>
      </c>
      <c r="L46" s="165">
        <f t="shared" si="23"/>
        <v>109.88325406263577</v>
      </c>
      <c r="M46" s="165">
        <f t="shared" si="23"/>
        <v>117.16560650356675</v>
      </c>
    </row>
    <row r="47" spans="1:13" s="144" customFormat="1" ht="12" customHeight="1">
      <c r="A47" s="160"/>
      <c r="B47" s="165"/>
      <c r="C47" s="165"/>
      <c r="D47" s="165"/>
      <c r="E47" s="165"/>
      <c r="F47" s="165"/>
      <c r="G47" s="165"/>
      <c r="H47" s="165"/>
      <c r="I47" s="165"/>
      <c r="J47" s="165"/>
      <c r="K47" s="165"/>
      <c r="L47" s="165"/>
      <c r="M47" s="165"/>
    </row>
    <row r="48" spans="1:13" s="144" customFormat="1" ht="12" customHeight="1">
      <c r="A48" s="160"/>
      <c r="B48" s="247" t="s">
        <v>6</v>
      </c>
      <c r="C48" s="247"/>
      <c r="D48" s="247"/>
      <c r="E48" s="247"/>
      <c r="F48" s="247"/>
      <c r="G48" s="247"/>
      <c r="H48" s="247"/>
      <c r="I48" s="247"/>
      <c r="J48" s="247"/>
      <c r="K48" s="247"/>
      <c r="L48" s="247"/>
      <c r="M48" s="247"/>
    </row>
    <row r="49" spans="1:13" s="144" customFormat="1" ht="12" customHeight="1">
      <c r="A49" s="160">
        <v>2000</v>
      </c>
      <c r="B49" s="161" t="s">
        <v>64</v>
      </c>
      <c r="C49" s="161" t="s">
        <v>64</v>
      </c>
      <c r="D49" s="166">
        <f>(D7*100)/$D7</f>
        <v>100</v>
      </c>
      <c r="E49" s="167">
        <f>(E7*100)/$D7</f>
        <v>1.5703391473646411E-2</v>
      </c>
      <c r="F49" s="167">
        <f t="shared" ref="F49:M49" si="24">(F7*100)/$D7</f>
        <v>19.117333550829759</v>
      </c>
      <c r="G49" s="167">
        <f t="shared" si="24"/>
        <v>14.341166264093157</v>
      </c>
      <c r="H49" s="167">
        <f>(H7*100)/$D7</f>
        <v>11.22142060975415</v>
      </c>
      <c r="I49" s="167">
        <f t="shared" si="24"/>
        <v>4.7761672867366007</v>
      </c>
      <c r="J49" s="167">
        <f t="shared" si="24"/>
        <v>80.866963057696594</v>
      </c>
      <c r="K49" s="167">
        <f t="shared" si="24"/>
        <v>20.529610142870744</v>
      </c>
      <c r="L49" s="167">
        <f t="shared" si="24"/>
        <v>31.036918210531464</v>
      </c>
      <c r="M49" s="167">
        <f t="shared" si="24"/>
        <v>29.300434704294386</v>
      </c>
    </row>
    <row r="50" spans="1:13" s="144" customFormat="1" ht="12" customHeight="1">
      <c r="A50" s="160">
        <v>2005</v>
      </c>
      <c r="B50" s="161" t="s">
        <v>64</v>
      </c>
      <c r="C50" s="161" t="s">
        <v>64</v>
      </c>
      <c r="D50" s="166">
        <f t="shared" ref="D50:M50" si="25">(D12*100)/$D12</f>
        <v>100</v>
      </c>
      <c r="E50" s="167">
        <f t="shared" si="25"/>
        <v>1.6098590140828272E-2</v>
      </c>
      <c r="F50" s="167">
        <f t="shared" si="25"/>
        <v>16.784399234254785</v>
      </c>
      <c r="G50" s="167">
        <f t="shared" si="25"/>
        <v>13.764995061853138</v>
      </c>
      <c r="H50" s="167">
        <f t="shared" si="25"/>
        <v>10.632725317777117</v>
      </c>
      <c r="I50" s="167">
        <f t="shared" si="25"/>
        <v>3.0194041724016487</v>
      </c>
      <c r="J50" s="167">
        <f t="shared" si="25"/>
        <v>83.19950217560438</v>
      </c>
      <c r="K50" s="167">
        <f t="shared" si="25"/>
        <v>21.747412904567817</v>
      </c>
      <c r="L50" s="167">
        <f t="shared" si="25"/>
        <v>31.080788886091725</v>
      </c>
      <c r="M50" s="167">
        <f t="shared" si="25"/>
        <v>30.371300384944838</v>
      </c>
    </row>
    <row r="51" spans="1:13" s="144" customFormat="1" ht="12" customHeight="1">
      <c r="A51" s="160">
        <v>2010</v>
      </c>
      <c r="B51" s="161" t="s">
        <v>64</v>
      </c>
      <c r="C51" s="161" t="s">
        <v>64</v>
      </c>
      <c r="D51" s="166">
        <f t="shared" ref="D51:M51" si="26">(D17*100)/$D17</f>
        <v>100</v>
      </c>
      <c r="E51" s="167">
        <f t="shared" si="26"/>
        <v>5.9146732668265492E-3</v>
      </c>
      <c r="F51" s="167">
        <f t="shared" si="26"/>
        <v>17.543400856454181</v>
      </c>
      <c r="G51" s="167">
        <f t="shared" si="26"/>
        <v>14.168274093810902</v>
      </c>
      <c r="H51" s="167">
        <f t="shared" si="26"/>
        <v>10.458384805407141</v>
      </c>
      <c r="I51" s="167">
        <f t="shared" si="26"/>
        <v>3.3751267626432773</v>
      </c>
      <c r="J51" s="167">
        <f t="shared" si="26"/>
        <v>82.450684470278986</v>
      </c>
      <c r="K51" s="167">
        <f t="shared" si="26"/>
        <v>19.984020028265753</v>
      </c>
      <c r="L51" s="167">
        <f t="shared" si="26"/>
        <v>32.33936911144071</v>
      </c>
      <c r="M51" s="167">
        <f t="shared" si="26"/>
        <v>30.127295330572533</v>
      </c>
    </row>
    <row r="52" spans="1:13" s="144" customFormat="1" ht="12" customHeight="1">
      <c r="A52" s="160">
        <v>2011</v>
      </c>
      <c r="B52" s="161" t="s">
        <v>64</v>
      </c>
      <c r="C52" s="161" t="s">
        <v>64</v>
      </c>
      <c r="D52" s="166">
        <f t="shared" ref="D52:M52" si="27">(D18*100)/$D18</f>
        <v>100</v>
      </c>
      <c r="E52" s="167">
        <f t="shared" si="27"/>
        <v>5.3198938501924069E-3</v>
      </c>
      <c r="F52" s="167">
        <f t="shared" si="27"/>
        <v>17.5013309521417</v>
      </c>
      <c r="G52" s="167">
        <f t="shared" si="27"/>
        <v>13.990830456239824</v>
      </c>
      <c r="H52" s="167">
        <f t="shared" si="27"/>
        <v>10.749222573335674</v>
      </c>
      <c r="I52" s="167">
        <f t="shared" si="27"/>
        <v>3.5105004959018786</v>
      </c>
      <c r="J52" s="167">
        <f t="shared" si="27"/>
        <v>82.493349154008101</v>
      </c>
      <c r="K52" s="167">
        <f t="shared" si="27"/>
        <v>20.74419669530749</v>
      </c>
      <c r="L52" s="167">
        <f t="shared" si="27"/>
        <v>31.918408116336639</v>
      </c>
      <c r="M52" s="167">
        <f t="shared" si="27"/>
        <v>29.830744342363975</v>
      </c>
    </row>
    <row r="53" spans="1:13" s="144" customFormat="1" ht="12" customHeight="1">
      <c r="A53" s="160">
        <v>2012</v>
      </c>
      <c r="B53" s="161" t="s">
        <v>64</v>
      </c>
      <c r="C53" s="161" t="s">
        <v>64</v>
      </c>
      <c r="D53" s="166">
        <f t="shared" ref="D53:M53" si="28">(D19*100)/$D19</f>
        <v>100</v>
      </c>
      <c r="E53" s="167">
        <f t="shared" si="28"/>
        <v>7.6371545759984479E-3</v>
      </c>
      <c r="F53" s="167">
        <f t="shared" si="28"/>
        <v>16.911267643288909</v>
      </c>
      <c r="G53" s="167">
        <f t="shared" si="28"/>
        <v>13.385272696197152</v>
      </c>
      <c r="H53" s="167">
        <f t="shared" si="28"/>
        <v>10.06805172515644</v>
      </c>
      <c r="I53" s="167">
        <f t="shared" si="28"/>
        <v>3.5259949470917555</v>
      </c>
      <c r="J53" s="167">
        <f t="shared" si="28"/>
        <v>83.081095202135089</v>
      </c>
      <c r="K53" s="167">
        <f t="shared" si="28"/>
        <v>20.797680355142532</v>
      </c>
      <c r="L53" s="167">
        <f t="shared" si="28"/>
        <v>31.848553536651877</v>
      </c>
      <c r="M53" s="167">
        <f t="shared" si="28"/>
        <v>30.434861310340672</v>
      </c>
    </row>
    <row r="54" spans="1:13" s="144" customFormat="1" ht="12" customHeight="1">
      <c r="A54" s="160">
        <v>2013</v>
      </c>
      <c r="B54" s="161" t="s">
        <v>64</v>
      </c>
      <c r="C54" s="161" t="s">
        <v>64</v>
      </c>
      <c r="D54" s="166">
        <f t="shared" ref="D54:M54" si="29">(D20*100)/$D20</f>
        <v>99.999999999999986</v>
      </c>
      <c r="E54" s="167">
        <f t="shared" si="29"/>
        <v>5.3997769901015253E-3</v>
      </c>
      <c r="F54" s="167">
        <f t="shared" si="29"/>
        <v>16.328855311049534</v>
      </c>
      <c r="G54" s="167">
        <f t="shared" si="29"/>
        <v>12.704634515802304</v>
      </c>
      <c r="H54" s="167">
        <f t="shared" si="29"/>
        <v>9.217725306165276</v>
      </c>
      <c r="I54" s="167">
        <f t="shared" si="29"/>
        <v>3.6242207952472301</v>
      </c>
      <c r="J54" s="167">
        <f t="shared" si="29"/>
        <v>83.665744911960374</v>
      </c>
      <c r="K54" s="167">
        <f t="shared" si="29"/>
        <v>21.153042612429733</v>
      </c>
      <c r="L54" s="167">
        <f t="shared" si="29"/>
        <v>31.739241531064234</v>
      </c>
      <c r="M54" s="167">
        <f t="shared" si="29"/>
        <v>30.773460768466396</v>
      </c>
    </row>
    <row r="55" spans="1:13" s="144" customFormat="1" ht="12" customHeight="1">
      <c r="A55" s="160">
        <v>2014</v>
      </c>
      <c r="B55" s="161" t="s">
        <v>64</v>
      </c>
      <c r="C55" s="161" t="s">
        <v>64</v>
      </c>
      <c r="D55" s="166">
        <f t="shared" ref="D55:M55" si="30">(D21*100)/$D21</f>
        <v>99.999999999999986</v>
      </c>
      <c r="E55" s="167">
        <f t="shared" si="30"/>
        <v>4.6967272760644703E-3</v>
      </c>
      <c r="F55" s="167">
        <f t="shared" si="30"/>
        <v>16.393895270869663</v>
      </c>
      <c r="G55" s="167">
        <f t="shared" si="30"/>
        <v>12.457149474113493</v>
      </c>
      <c r="H55" s="167">
        <f t="shared" si="30"/>
        <v>9.0555802969617201</v>
      </c>
      <c r="I55" s="167">
        <f t="shared" si="30"/>
        <v>3.936745796756171</v>
      </c>
      <c r="J55" s="167">
        <f t="shared" si="30"/>
        <v>83.601408001854253</v>
      </c>
      <c r="K55" s="167">
        <f t="shared" si="30"/>
        <v>21.335529285611472</v>
      </c>
      <c r="L55" s="167">
        <f t="shared" si="30"/>
        <v>31.236983149291589</v>
      </c>
      <c r="M55" s="167">
        <f t="shared" si="30"/>
        <v>31.028895566951199</v>
      </c>
    </row>
    <row r="56" spans="1:13" s="144" customFormat="1" ht="12" customHeight="1">
      <c r="A56" s="155"/>
      <c r="B56" s="155"/>
      <c r="C56" s="155"/>
    </row>
    <row r="57" spans="1:13" s="144" customFormat="1" ht="12" customHeight="1">
      <c r="A57" s="155"/>
      <c r="B57" s="155"/>
      <c r="C57" s="155"/>
    </row>
    <row r="58" spans="1:13" s="144" customFormat="1" ht="12" customHeight="1">
      <c r="A58" s="155"/>
      <c r="B58" s="155"/>
      <c r="C58" s="155"/>
    </row>
    <row r="59" spans="1:13" s="144" customFormat="1" ht="12" customHeight="1">
      <c r="A59" s="155"/>
      <c r="B59" s="155"/>
      <c r="C59" s="155"/>
    </row>
    <row r="60" spans="1:13" s="144" customFormat="1" ht="12" customHeight="1">
      <c r="A60" s="155"/>
      <c r="B60" s="155"/>
      <c r="C60" s="155"/>
    </row>
    <row r="61" spans="1:13" s="144" customFormat="1" ht="12" customHeight="1">
      <c r="A61" s="155"/>
      <c r="B61" s="155"/>
      <c r="C61" s="155"/>
    </row>
    <row r="62" spans="1:13" s="144" customFormat="1" ht="12" customHeight="1">
      <c r="A62" s="155"/>
      <c r="B62" s="155"/>
      <c r="C62" s="155"/>
    </row>
    <row r="63" spans="1:13" s="144" customFormat="1" ht="12" customHeight="1">
      <c r="A63" s="155"/>
      <c r="B63" s="155"/>
      <c r="C63" s="155"/>
    </row>
    <row r="64" spans="1:13" s="144" customFormat="1" ht="12" customHeight="1">
      <c r="A64" s="155"/>
      <c r="B64" s="155"/>
      <c r="C64" s="155"/>
    </row>
    <row r="65" spans="1:3" s="144" customFormat="1" ht="12" customHeight="1">
      <c r="A65" s="155"/>
      <c r="B65" s="155"/>
      <c r="C65" s="155"/>
    </row>
    <row r="66" spans="1:3" s="144" customFormat="1" ht="12" customHeight="1">
      <c r="A66" s="155"/>
      <c r="B66" s="155"/>
      <c r="C66" s="155"/>
    </row>
    <row r="67" spans="1:3" s="144" customFormat="1" ht="12" customHeight="1">
      <c r="A67" s="155"/>
      <c r="B67" s="155"/>
      <c r="C67" s="155"/>
    </row>
    <row r="68" spans="1:3" s="144" customFormat="1" ht="12" customHeight="1">
      <c r="A68" s="155"/>
      <c r="B68" s="155"/>
      <c r="C68" s="155"/>
    </row>
    <row r="69" spans="1:3" s="144" customFormat="1" ht="12" customHeight="1">
      <c r="A69" s="155"/>
      <c r="B69" s="155"/>
      <c r="C69" s="155"/>
    </row>
    <row r="70" spans="1:3" s="144" customFormat="1" ht="12" customHeight="1">
      <c r="A70" s="155"/>
      <c r="B70" s="155"/>
      <c r="C70" s="155"/>
    </row>
    <row r="71" spans="1:3" s="144" customFormat="1" ht="12" customHeight="1">
      <c r="A71" s="155"/>
      <c r="B71" s="155"/>
      <c r="C71" s="155"/>
    </row>
    <row r="72" spans="1:3" s="144" customFormat="1" ht="12" customHeight="1">
      <c r="A72" s="155"/>
      <c r="B72" s="155"/>
      <c r="C72" s="155"/>
    </row>
    <row r="73" spans="1:3" s="144" customFormat="1" ht="12" customHeight="1">
      <c r="A73" s="155"/>
      <c r="B73" s="155"/>
      <c r="C73" s="155"/>
    </row>
    <row r="74" spans="1:3" s="144" customFormat="1" ht="12" customHeight="1">
      <c r="A74" s="155"/>
      <c r="B74" s="155"/>
      <c r="C74" s="155"/>
    </row>
    <row r="75" spans="1:3" s="144" customFormat="1" ht="12" customHeight="1">
      <c r="A75" s="155"/>
      <c r="B75" s="155"/>
      <c r="C75" s="155"/>
    </row>
    <row r="76" spans="1:3" s="144" customFormat="1" ht="12" customHeight="1">
      <c r="A76" s="155"/>
      <c r="B76" s="155"/>
      <c r="C76" s="155"/>
    </row>
    <row r="77" spans="1:3" s="144" customFormat="1" ht="12" customHeight="1">
      <c r="A77" s="155"/>
      <c r="B77" s="155"/>
      <c r="C77" s="155"/>
    </row>
    <row r="78" spans="1:3" s="144" customFormat="1" ht="12" customHeight="1">
      <c r="A78" s="155"/>
      <c r="B78" s="155"/>
      <c r="C78" s="155"/>
    </row>
    <row r="79" spans="1:3" s="144" customFormat="1" ht="12" customHeight="1">
      <c r="A79" s="155"/>
      <c r="B79" s="155"/>
      <c r="C79" s="155"/>
    </row>
    <row r="80" spans="1:3" s="144" customFormat="1" ht="12" customHeight="1">
      <c r="A80" s="155"/>
      <c r="B80" s="155"/>
      <c r="C80" s="155"/>
    </row>
    <row r="81" spans="1:3" s="144" customFormat="1" ht="12" customHeight="1">
      <c r="A81" s="155"/>
      <c r="B81" s="155"/>
      <c r="C81" s="155"/>
    </row>
    <row r="82" spans="1:3" s="144" customFormat="1" ht="12" customHeight="1">
      <c r="A82" s="155"/>
      <c r="B82" s="155"/>
      <c r="C82" s="155"/>
    </row>
    <row r="83" spans="1:3" s="144" customFormat="1" ht="12" customHeight="1">
      <c r="A83" s="155"/>
      <c r="B83" s="155"/>
      <c r="C83" s="155"/>
    </row>
    <row r="84" spans="1:3" s="144" customFormat="1" ht="12" customHeight="1">
      <c r="A84" s="155"/>
      <c r="B84" s="155"/>
      <c r="C84" s="155"/>
    </row>
    <row r="85" spans="1:3" s="144" customFormat="1" ht="12" customHeight="1">
      <c r="A85" s="155"/>
      <c r="B85" s="155"/>
      <c r="C85" s="155"/>
    </row>
    <row r="86" spans="1:3" s="144" customFormat="1" ht="12" customHeight="1">
      <c r="A86" s="155"/>
      <c r="B86" s="155"/>
      <c r="C86" s="155"/>
    </row>
    <row r="87" spans="1:3" s="144" customFormat="1" ht="12" customHeight="1">
      <c r="A87" s="155"/>
      <c r="B87" s="155"/>
      <c r="C87" s="155"/>
    </row>
  </sheetData>
  <mergeCells count="12">
    <mergeCell ref="B6:M6"/>
    <mergeCell ref="B39:M39"/>
    <mergeCell ref="B48:M48"/>
    <mergeCell ref="B23:M23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7"/>
  <sheetViews>
    <sheetView zoomScaleNormal="100" zoomScaleSheetLayoutView="12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159" customWidth="1"/>
    <col min="2" max="2" width="6" style="159" customWidth="1"/>
    <col min="3" max="3" width="6.6640625" style="159" customWidth="1"/>
    <col min="4" max="4" width="7.5546875" style="142" customWidth="1"/>
    <col min="5" max="6" width="6.6640625" style="142" customWidth="1"/>
    <col min="7" max="7" width="7.109375" style="142" customWidth="1"/>
    <col min="8" max="8" width="6.5546875" style="142" customWidth="1"/>
    <col min="9" max="10" width="6.21875" style="142" customWidth="1"/>
    <col min="11" max="11" width="8.109375" style="142" customWidth="1"/>
    <col min="12" max="12" width="10.21875" style="142" customWidth="1"/>
    <col min="13" max="13" width="9.33203125" style="142" customWidth="1"/>
    <col min="14" max="16384" width="11.5546875" style="142"/>
  </cols>
  <sheetData>
    <row r="1" spans="1:13" ht="24" customHeight="1">
      <c r="A1" s="248" t="s">
        <v>335</v>
      </c>
      <c r="B1" s="248"/>
      <c r="C1" s="248"/>
      <c r="D1" s="248"/>
      <c r="E1" s="248"/>
      <c r="F1" s="248"/>
      <c r="G1" s="248"/>
      <c r="H1" s="248"/>
      <c r="I1" s="248"/>
      <c r="J1" s="248"/>
      <c r="K1" s="248"/>
      <c r="L1" s="248"/>
      <c r="M1" s="248"/>
    </row>
    <row r="2" spans="1:13" ht="12" customHeight="1">
      <c r="A2" s="155"/>
      <c r="B2" s="155"/>
      <c r="C2" s="155"/>
      <c r="D2" s="144"/>
      <c r="E2" s="144"/>
      <c r="F2" s="144"/>
      <c r="G2" s="144"/>
      <c r="H2" s="144"/>
      <c r="I2" s="144"/>
      <c r="J2" s="144"/>
      <c r="K2" s="144"/>
      <c r="L2" s="144"/>
      <c r="M2" s="144"/>
    </row>
    <row r="3" spans="1:13" s="156" customFormat="1" ht="12" customHeight="1">
      <c r="A3" s="249" t="s">
        <v>0</v>
      </c>
      <c r="B3" s="251" t="s">
        <v>1</v>
      </c>
      <c r="C3" s="251" t="s">
        <v>113</v>
      </c>
      <c r="D3" s="251" t="s">
        <v>11</v>
      </c>
      <c r="E3" s="251" t="s">
        <v>12</v>
      </c>
      <c r="F3" s="254" t="s">
        <v>13</v>
      </c>
      <c r="G3" s="255"/>
      <c r="H3" s="255"/>
      <c r="I3" s="256"/>
      <c r="J3" s="254" t="s">
        <v>14</v>
      </c>
      <c r="K3" s="255"/>
      <c r="L3" s="255"/>
      <c r="M3" s="255"/>
    </row>
    <row r="4" spans="1:13" s="156" customFormat="1" ht="96" customHeight="1">
      <c r="A4" s="250"/>
      <c r="B4" s="252"/>
      <c r="C4" s="253"/>
      <c r="D4" s="252"/>
      <c r="E4" s="253"/>
      <c r="F4" s="157" t="s">
        <v>15</v>
      </c>
      <c r="G4" s="157" t="s">
        <v>111</v>
      </c>
      <c r="H4" s="157" t="s">
        <v>124</v>
      </c>
      <c r="I4" s="157" t="s">
        <v>4</v>
      </c>
      <c r="J4" s="157" t="s">
        <v>15</v>
      </c>
      <c r="K4" s="157" t="s">
        <v>360</v>
      </c>
      <c r="L4" s="157" t="s">
        <v>361</v>
      </c>
      <c r="M4" s="158" t="s">
        <v>112</v>
      </c>
    </row>
    <row r="5" spans="1:13" ht="12" customHeight="1">
      <c r="A5" s="155"/>
      <c r="B5" s="155"/>
      <c r="C5" s="155"/>
      <c r="D5" s="144"/>
      <c r="E5" s="144"/>
      <c r="F5" s="144"/>
      <c r="G5" s="144"/>
      <c r="H5" s="144"/>
      <c r="I5" s="144"/>
      <c r="J5" s="144"/>
      <c r="K5" s="144"/>
      <c r="L5" s="144"/>
      <c r="M5" s="144"/>
    </row>
    <row r="6" spans="1:13" s="143" customFormat="1" ht="12" customHeight="1">
      <c r="A6" s="159"/>
      <c r="B6" s="246" t="s">
        <v>350</v>
      </c>
      <c r="C6" s="246"/>
      <c r="D6" s="246"/>
      <c r="E6" s="246"/>
      <c r="F6" s="246"/>
      <c r="G6" s="246"/>
      <c r="H6" s="246"/>
      <c r="I6" s="246"/>
      <c r="J6" s="246"/>
      <c r="K6" s="246"/>
      <c r="L6" s="246"/>
      <c r="M6" s="246"/>
    </row>
    <row r="7" spans="1:13" s="144" customFormat="1" ht="12" customHeight="1">
      <c r="A7" s="160">
        <v>2000</v>
      </c>
      <c r="B7" s="192">
        <v>92.021913601780213</v>
      </c>
      <c r="C7" s="192">
        <v>106.1792769067134</v>
      </c>
      <c r="D7" s="192">
        <v>90.67781282288459</v>
      </c>
      <c r="E7" s="192">
        <v>176.760718489439</v>
      </c>
      <c r="F7" s="192">
        <v>96.463625611629297</v>
      </c>
      <c r="G7" s="192">
        <v>86.33177303307194</v>
      </c>
      <c r="H7" s="192">
        <v>85.074525699555196</v>
      </c>
      <c r="I7" s="192">
        <v>147.61778500542289</v>
      </c>
      <c r="J7" s="192">
        <v>89.407374306484087</v>
      </c>
      <c r="K7" s="192">
        <v>81.618376595954444</v>
      </c>
      <c r="L7" s="192">
        <v>93.609880450567474</v>
      </c>
      <c r="M7" s="192">
        <v>91.189311396867723</v>
      </c>
    </row>
    <row r="8" spans="1:13" s="144" customFormat="1" ht="12" customHeight="1">
      <c r="A8" s="160">
        <v>2001</v>
      </c>
      <c r="B8" s="192">
        <v>91.830679099767963</v>
      </c>
      <c r="C8" s="192">
        <v>102.8701179461123</v>
      </c>
      <c r="D8" s="192">
        <v>90.776132110980825</v>
      </c>
      <c r="E8" s="192">
        <v>137.4169670348781</v>
      </c>
      <c r="F8" s="192">
        <v>89.885363251962303</v>
      </c>
      <c r="G8" s="192">
        <v>83.195157034274516</v>
      </c>
      <c r="H8" s="192">
        <v>83.234091234704209</v>
      </c>
      <c r="I8" s="192">
        <v>123.4283901893767</v>
      </c>
      <c r="J8" s="192">
        <v>90.972492345876574</v>
      </c>
      <c r="K8" s="192">
        <v>85.342102945733146</v>
      </c>
      <c r="L8" s="192">
        <v>95.766910838974894</v>
      </c>
      <c r="M8" s="192">
        <v>90.454213454381701</v>
      </c>
    </row>
    <row r="9" spans="1:13" s="144" customFormat="1" ht="12" customHeight="1">
      <c r="A9" s="160">
        <v>2002</v>
      </c>
      <c r="B9" s="192">
        <v>90.410737638489664</v>
      </c>
      <c r="C9" s="192">
        <v>98.634713923208707</v>
      </c>
      <c r="D9" s="192">
        <v>89.621583073937046</v>
      </c>
      <c r="E9" s="192">
        <v>172.71446109622141</v>
      </c>
      <c r="F9" s="192">
        <v>87.983554002587738</v>
      </c>
      <c r="G9" s="192">
        <v>82.113257757478735</v>
      </c>
      <c r="H9" s="192">
        <v>81.913094609948573</v>
      </c>
      <c r="I9" s="192">
        <v>117.3689528792242</v>
      </c>
      <c r="J9" s="192">
        <v>89.976617018224402</v>
      </c>
      <c r="K9" s="192">
        <v>84.91035274727021</v>
      </c>
      <c r="L9" s="192">
        <v>92.94606175479943</v>
      </c>
      <c r="M9" s="192">
        <v>90.88419313879885</v>
      </c>
    </row>
    <row r="10" spans="1:13" s="144" customFormat="1" ht="12" customHeight="1">
      <c r="A10" s="160">
        <v>2003</v>
      </c>
      <c r="B10" s="192">
        <v>88.289350430558798</v>
      </c>
      <c r="C10" s="192">
        <v>95.584255928926581</v>
      </c>
      <c r="D10" s="192">
        <v>87.589423504038706</v>
      </c>
      <c r="E10" s="192">
        <v>165.3699913590269</v>
      </c>
      <c r="F10" s="192">
        <v>86.335096121071004</v>
      </c>
      <c r="G10" s="192">
        <v>82.206199250762253</v>
      </c>
      <c r="H10" s="192">
        <v>82.227690798235244</v>
      </c>
      <c r="I10" s="192">
        <v>106.87738687105031</v>
      </c>
      <c r="J10" s="192">
        <v>87.861995115913075</v>
      </c>
      <c r="K10" s="192">
        <v>82.141861232584347</v>
      </c>
      <c r="L10" s="192">
        <v>91.092611901451178</v>
      </c>
      <c r="M10" s="192">
        <v>88.992377201179721</v>
      </c>
    </row>
    <row r="11" spans="1:13" s="144" customFormat="1" ht="12" customHeight="1">
      <c r="A11" s="160">
        <v>2004</v>
      </c>
      <c r="B11" s="192">
        <v>87.243448875936579</v>
      </c>
      <c r="C11" s="192">
        <v>90.644405722639434</v>
      </c>
      <c r="D11" s="192">
        <v>86.926544185064941</v>
      </c>
      <c r="E11" s="192">
        <v>255.95313106469621</v>
      </c>
      <c r="F11" s="192">
        <v>86.321413764490416</v>
      </c>
      <c r="G11" s="192">
        <v>83.832986455673634</v>
      </c>
      <c r="H11" s="192">
        <v>86.049454637449315</v>
      </c>
      <c r="I11" s="192">
        <v>98.632840322617497</v>
      </c>
      <c r="J11" s="192">
        <v>87.054125151139701</v>
      </c>
      <c r="K11" s="192">
        <v>85.28193998323087</v>
      </c>
      <c r="L11" s="192">
        <v>86.952487285839965</v>
      </c>
      <c r="M11" s="192">
        <v>88.723554029877803</v>
      </c>
    </row>
    <row r="12" spans="1:13" s="144" customFormat="1" ht="12" customHeight="1">
      <c r="A12" s="160">
        <v>2005</v>
      </c>
      <c r="B12" s="192">
        <v>88.719751837217487</v>
      </c>
      <c r="C12" s="192">
        <v>92.558302971731294</v>
      </c>
      <c r="D12" s="192">
        <v>88.359701664792127</v>
      </c>
      <c r="E12" s="192">
        <v>220.16552172083701</v>
      </c>
      <c r="F12" s="192">
        <v>87.082527586056955</v>
      </c>
      <c r="G12" s="192">
        <v>86.246483815117216</v>
      </c>
      <c r="H12" s="192">
        <v>87.399052053763157</v>
      </c>
      <c r="I12" s="192">
        <v>91.226133687353666</v>
      </c>
      <c r="J12" s="192">
        <v>88.629558027830299</v>
      </c>
      <c r="K12" s="192">
        <v>89.404765377900446</v>
      </c>
      <c r="L12" s="192">
        <v>86.632129032984736</v>
      </c>
      <c r="M12" s="192">
        <v>90.487533082512414</v>
      </c>
    </row>
    <row r="13" spans="1:13" s="144" customFormat="1" ht="12" customHeight="1">
      <c r="A13" s="160">
        <v>2006</v>
      </c>
      <c r="B13" s="192">
        <v>91.620686381385823</v>
      </c>
      <c r="C13" s="192">
        <v>95.083800541504331</v>
      </c>
      <c r="D13" s="192">
        <v>91.299191925730995</v>
      </c>
      <c r="E13" s="192">
        <v>187.82659173578159</v>
      </c>
      <c r="F13" s="192">
        <v>88.504519138395821</v>
      </c>
      <c r="G13" s="192">
        <v>88.212974660705257</v>
      </c>
      <c r="H13" s="192">
        <v>94.484490966013823</v>
      </c>
      <c r="I13" s="192">
        <v>90.024347915434547</v>
      </c>
      <c r="J13" s="192">
        <v>91.883965286676869</v>
      </c>
      <c r="K13" s="192">
        <v>97.651251217685456</v>
      </c>
      <c r="L13" s="192">
        <v>89.196650655278077</v>
      </c>
      <c r="M13" s="192">
        <v>90.871940086573488</v>
      </c>
    </row>
    <row r="14" spans="1:13" s="144" customFormat="1" ht="12" customHeight="1">
      <c r="A14" s="160">
        <v>2007</v>
      </c>
      <c r="B14" s="192">
        <v>94.736962357633686</v>
      </c>
      <c r="C14" s="192">
        <v>93.002313657445114</v>
      </c>
      <c r="D14" s="192">
        <v>94.943531538147084</v>
      </c>
      <c r="E14" s="192">
        <v>155.15370227025869</v>
      </c>
      <c r="F14" s="192">
        <v>92.714146210124014</v>
      </c>
      <c r="G14" s="192">
        <v>92.591524434579156</v>
      </c>
      <c r="H14" s="192">
        <v>100.52265738379</v>
      </c>
      <c r="I14" s="192">
        <v>93.438625605554137</v>
      </c>
      <c r="J14" s="192">
        <v>95.413334190953066</v>
      </c>
      <c r="K14" s="192">
        <v>102.04293002601889</v>
      </c>
      <c r="L14" s="192">
        <v>94.458969321321206</v>
      </c>
      <c r="M14" s="192">
        <v>91.936075379414078</v>
      </c>
    </row>
    <row r="15" spans="1:13" s="144" customFormat="1" ht="12" customHeight="1">
      <c r="A15" s="160">
        <v>2008</v>
      </c>
      <c r="B15" s="192">
        <v>98.484055455236927</v>
      </c>
      <c r="C15" s="192">
        <v>95.797524147542447</v>
      </c>
      <c r="D15" s="192">
        <v>98.799386849157727</v>
      </c>
      <c r="E15" s="192">
        <v>171.63717879365299</v>
      </c>
      <c r="F15" s="192">
        <v>95.833980226544355</v>
      </c>
      <c r="G15" s="192">
        <v>96.511401831351947</v>
      </c>
      <c r="H15" s="192">
        <v>101.3399141546959</v>
      </c>
      <c r="I15" s="192">
        <v>92.983710317586315</v>
      </c>
      <c r="J15" s="192">
        <v>99.424020804860746</v>
      </c>
      <c r="K15" s="192">
        <v>104.0002114339141</v>
      </c>
      <c r="L15" s="192">
        <v>99.16361689758557</v>
      </c>
      <c r="M15" s="192">
        <v>96.602188067667981</v>
      </c>
    </row>
    <row r="16" spans="1:13" s="144" customFormat="1" ht="12" customHeight="1">
      <c r="A16" s="160">
        <v>2009</v>
      </c>
      <c r="B16" s="192">
        <v>97.118537389027225</v>
      </c>
      <c r="C16" s="192">
        <v>99.073992311894116</v>
      </c>
      <c r="D16" s="192">
        <v>96.898893698070751</v>
      </c>
      <c r="E16" s="192">
        <v>153.71157210697331</v>
      </c>
      <c r="F16" s="192">
        <v>92.873654454052996</v>
      </c>
      <c r="G16" s="192">
        <v>93.593648563288966</v>
      </c>
      <c r="H16" s="192">
        <v>93.962166140794153</v>
      </c>
      <c r="I16" s="192">
        <v>89.835670986343985</v>
      </c>
      <c r="J16" s="192">
        <v>97.752836083415474</v>
      </c>
      <c r="K16" s="192">
        <v>99.754413219345281</v>
      </c>
      <c r="L16" s="192">
        <v>96.90848826036769</v>
      </c>
      <c r="M16" s="192">
        <v>97.303871214553766</v>
      </c>
    </row>
    <row r="17" spans="1:13" s="144" customFormat="1" ht="12" customHeight="1">
      <c r="A17" s="160">
        <v>2010</v>
      </c>
      <c r="B17" s="193">
        <v>100</v>
      </c>
      <c r="C17" s="193">
        <v>100</v>
      </c>
      <c r="D17" s="193">
        <v>100</v>
      </c>
      <c r="E17" s="193">
        <v>100</v>
      </c>
      <c r="F17" s="193">
        <v>100</v>
      </c>
      <c r="G17" s="193">
        <v>100</v>
      </c>
      <c r="H17" s="193">
        <v>100</v>
      </c>
      <c r="I17" s="193">
        <v>100</v>
      </c>
      <c r="J17" s="193">
        <v>100</v>
      </c>
      <c r="K17" s="193">
        <v>100</v>
      </c>
      <c r="L17" s="193">
        <v>100</v>
      </c>
      <c r="M17" s="193">
        <v>100</v>
      </c>
    </row>
    <row r="18" spans="1:13" s="144" customFormat="1" ht="12" customHeight="1">
      <c r="A18" s="160">
        <v>2011</v>
      </c>
      <c r="B18" s="192">
        <v>103.71104890782514</v>
      </c>
      <c r="C18" s="192">
        <v>104.00213466747476</v>
      </c>
      <c r="D18" s="192">
        <v>103.67852879340386</v>
      </c>
      <c r="E18" s="192">
        <v>69.493070751276434</v>
      </c>
      <c r="F18" s="192">
        <v>103.95947027875157</v>
      </c>
      <c r="G18" s="192">
        <v>103.48375761801742</v>
      </c>
      <c r="H18" s="192">
        <v>109.52810104380137</v>
      </c>
      <c r="I18" s="192">
        <v>105.95644041977792</v>
      </c>
      <c r="J18" s="192">
        <v>103.62120394146073</v>
      </c>
      <c r="K18" s="192">
        <v>108.85059746678917</v>
      </c>
      <c r="L18" s="192">
        <v>102.40741596735764</v>
      </c>
      <c r="M18" s="192">
        <v>101.45535510198383</v>
      </c>
    </row>
    <row r="19" spans="1:13" s="144" customFormat="1" ht="12" customHeight="1">
      <c r="A19" s="160">
        <v>2012</v>
      </c>
      <c r="B19" s="192">
        <v>103.41032985183686</v>
      </c>
      <c r="C19" s="192">
        <v>102.9260887987885</v>
      </c>
      <c r="D19" s="192">
        <v>103.46549723005393</v>
      </c>
      <c r="E19" s="192">
        <v>104.97975308493129</v>
      </c>
      <c r="F19" s="192">
        <v>101.42580717693095</v>
      </c>
      <c r="G19" s="192">
        <v>100.94051657611517</v>
      </c>
      <c r="H19" s="192">
        <v>103.44276916636784</v>
      </c>
      <c r="I19" s="192">
        <v>103.46050279602477</v>
      </c>
      <c r="J19" s="192">
        <v>103.8954723294392</v>
      </c>
      <c r="K19" s="192">
        <v>108.720531222037</v>
      </c>
      <c r="L19" s="192">
        <v>102.17177997697871</v>
      </c>
      <c r="M19" s="192">
        <v>102.53204386019745</v>
      </c>
    </row>
    <row r="20" spans="1:13" s="144" customFormat="1" ht="12" customHeight="1">
      <c r="A20" s="160">
        <v>2013</v>
      </c>
      <c r="B20" s="192">
        <v>103.65627213070726</v>
      </c>
      <c r="C20" s="192">
        <v>103.23315251673672</v>
      </c>
      <c r="D20" s="192">
        <v>103.70448256633271</v>
      </c>
      <c r="E20" s="192">
        <v>74.324546891195951</v>
      </c>
      <c r="F20" s="192">
        <v>97.796101436515372</v>
      </c>
      <c r="G20" s="192">
        <v>96.096912604742457</v>
      </c>
      <c r="H20" s="192">
        <v>97.093368670854616</v>
      </c>
      <c r="I20" s="192">
        <v>104.54876166271205</v>
      </c>
      <c r="J20" s="192">
        <v>104.94393127277689</v>
      </c>
      <c r="K20" s="192">
        <v>112.90644027234049</v>
      </c>
      <c r="L20" s="192">
        <v>102.15345852072393</v>
      </c>
      <c r="M20" s="192">
        <v>102.67818424288035</v>
      </c>
    </row>
    <row r="21" spans="1:13" s="144" customFormat="1" ht="12" customHeight="1">
      <c r="A21" s="160">
        <v>2014</v>
      </c>
      <c r="B21" s="192">
        <v>105.9219231401955</v>
      </c>
      <c r="C21" s="192">
        <v>106.55162591908507</v>
      </c>
      <c r="D21" s="192">
        <v>105.85127010527955</v>
      </c>
      <c r="E21" s="192">
        <v>79.135947047523686</v>
      </c>
      <c r="F21" s="192">
        <v>100.40313143414406</v>
      </c>
      <c r="G21" s="192">
        <v>96.857779379236703</v>
      </c>
      <c r="H21" s="192">
        <v>98.246160632571275</v>
      </c>
      <c r="I21" s="192">
        <v>114.20393303926735</v>
      </c>
      <c r="J21" s="192">
        <v>106.99407316752023</v>
      </c>
      <c r="K21" s="192">
        <v>117.09479848075235</v>
      </c>
      <c r="L21" s="192">
        <v>102.49784791032192</v>
      </c>
      <c r="M21" s="192">
        <v>105.15649044259077</v>
      </c>
    </row>
    <row r="22" spans="1:13" s="144" customFormat="1" ht="12" customHeight="1">
      <c r="A22" s="160"/>
      <c r="B22" s="192"/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</row>
    <row r="23" spans="1:13" s="144" customFormat="1" ht="12" customHeight="1">
      <c r="A23" s="160"/>
      <c r="B23" s="247" t="s">
        <v>3</v>
      </c>
      <c r="C23" s="247"/>
      <c r="D23" s="247"/>
      <c r="E23" s="247"/>
      <c r="F23" s="247"/>
      <c r="G23" s="247"/>
      <c r="H23" s="247"/>
      <c r="I23" s="247"/>
      <c r="J23" s="247"/>
      <c r="K23" s="247"/>
      <c r="L23" s="247"/>
      <c r="M23" s="247"/>
    </row>
    <row r="24" spans="1:13" s="144" customFormat="1" ht="12" customHeight="1">
      <c r="A24" s="160">
        <v>2001</v>
      </c>
      <c r="B24" s="164">
        <f t="shared" ref="B24:M24" si="0">B8/B7*100-100</f>
        <v>-0.20781408963065928</v>
      </c>
      <c r="C24" s="164">
        <f t="shared" si="0"/>
        <v>-3.1165770355626421</v>
      </c>
      <c r="D24" s="164">
        <f t="shared" si="0"/>
        <v>0.10842706174251759</v>
      </c>
      <c r="E24" s="164">
        <f t="shared" si="0"/>
        <v>-22.258198422581984</v>
      </c>
      <c r="F24" s="164">
        <f t="shared" si="0"/>
        <v>-6.8194226766383821</v>
      </c>
      <c r="G24" s="164">
        <f t="shared" si="0"/>
        <v>-3.6332116074991916</v>
      </c>
      <c r="H24" s="164">
        <f t="shared" si="0"/>
        <v>-2.1633202768012723</v>
      </c>
      <c r="I24" s="164">
        <f t="shared" si="0"/>
        <v>-16.386504387095073</v>
      </c>
      <c r="J24" s="164">
        <f t="shared" si="0"/>
        <v>1.7505469224801828</v>
      </c>
      <c r="K24" s="164">
        <f t="shared" si="0"/>
        <v>4.562362675029334</v>
      </c>
      <c r="L24" s="164">
        <f t="shared" si="0"/>
        <v>2.3042764054660694</v>
      </c>
      <c r="M24" s="164">
        <f t="shared" si="0"/>
        <v>-0.8061229229890472</v>
      </c>
    </row>
    <row r="25" spans="1:13" s="144" customFormat="1" ht="12" customHeight="1">
      <c r="A25" s="160">
        <v>2002</v>
      </c>
      <c r="B25" s="164">
        <f t="shared" ref="B25:M25" si="1">B9/B8*100-100</f>
        <v>-1.5462604384484848</v>
      </c>
      <c r="C25" s="164">
        <f t="shared" si="1"/>
        <v>-4.1172345356134201</v>
      </c>
      <c r="D25" s="164">
        <f t="shared" si="1"/>
        <v>-1.2718641014933922</v>
      </c>
      <c r="E25" s="164">
        <f t="shared" si="1"/>
        <v>25.686416184971094</v>
      </c>
      <c r="F25" s="164">
        <f t="shared" si="1"/>
        <v>-2.1158163916448842</v>
      </c>
      <c r="G25" s="164">
        <f t="shared" si="1"/>
        <v>-1.3004354043710293</v>
      </c>
      <c r="H25" s="164">
        <f t="shared" si="1"/>
        <v>-1.5870860186731477</v>
      </c>
      <c r="I25" s="164">
        <f t="shared" si="1"/>
        <v>-4.9092735478891711</v>
      </c>
      <c r="J25" s="164">
        <f t="shared" si="1"/>
        <v>-1.0946993997546741</v>
      </c>
      <c r="K25" s="164">
        <f t="shared" si="1"/>
        <v>-0.5059052724977704</v>
      </c>
      <c r="L25" s="164">
        <f t="shared" si="1"/>
        <v>-2.9455362603462447</v>
      </c>
      <c r="M25" s="164">
        <f t="shared" si="1"/>
        <v>0.47535616970900207</v>
      </c>
    </row>
    <row r="26" spans="1:13" s="144" customFormat="1" ht="12" customHeight="1">
      <c r="A26" s="160">
        <v>2003</v>
      </c>
      <c r="B26" s="164">
        <f t="shared" ref="B26:M26" si="2">B10/B9*100-100</f>
        <v>-2.3463885632847052</v>
      </c>
      <c r="C26" s="164">
        <f t="shared" si="2"/>
        <v>-3.0926819503496858</v>
      </c>
      <c r="D26" s="164">
        <f t="shared" si="2"/>
        <v>-2.2674890357848483</v>
      </c>
      <c r="E26" s="164">
        <f t="shared" si="2"/>
        <v>-4.2523768366464765</v>
      </c>
      <c r="F26" s="164">
        <f t="shared" si="2"/>
        <v>-1.8735977424465631</v>
      </c>
      <c r="G26" s="164">
        <f t="shared" si="2"/>
        <v>0.11318695156148806</v>
      </c>
      <c r="H26" s="164">
        <f t="shared" si="2"/>
        <v>0.38406092430606975</v>
      </c>
      <c r="I26" s="164">
        <f t="shared" si="2"/>
        <v>-8.938961923746561</v>
      </c>
      <c r="J26" s="164">
        <f t="shared" si="2"/>
        <v>-2.3501904965853697</v>
      </c>
      <c r="K26" s="164">
        <f t="shared" si="2"/>
        <v>-3.2604875908666742</v>
      </c>
      <c r="L26" s="164">
        <f t="shared" si="2"/>
        <v>-1.9941133796909298</v>
      </c>
      <c r="M26" s="164">
        <f t="shared" si="2"/>
        <v>-2.0815676216984542</v>
      </c>
    </row>
    <row r="27" spans="1:13" s="144" customFormat="1" ht="12" customHeight="1">
      <c r="A27" s="160">
        <v>2004</v>
      </c>
      <c r="B27" s="164">
        <f t="shared" ref="B27:M27" si="3">B11/B10*100-100</f>
        <v>-1.1846293460328923</v>
      </c>
      <c r="C27" s="164">
        <f t="shared" si="3"/>
        <v>-5.1680584404614365</v>
      </c>
      <c r="D27" s="164">
        <f t="shared" si="3"/>
        <v>-0.75680292489104772</v>
      </c>
      <c r="E27" s="164">
        <f t="shared" si="3"/>
        <v>54.776044287871173</v>
      </c>
      <c r="F27" s="164">
        <f t="shared" si="3"/>
        <v>-1.5847965885626536E-2</v>
      </c>
      <c r="G27" s="164">
        <f t="shared" si="3"/>
        <v>1.9789106171287756</v>
      </c>
      <c r="H27" s="164">
        <f t="shared" si="3"/>
        <v>4.6477820331737689</v>
      </c>
      <c r="I27" s="164">
        <f t="shared" si="3"/>
        <v>-7.7140233213037135</v>
      </c>
      <c r="J27" s="164">
        <f t="shared" si="3"/>
        <v>-0.91947600746782143</v>
      </c>
      <c r="K27" s="164">
        <f t="shared" si="3"/>
        <v>3.8227509135146107</v>
      </c>
      <c r="L27" s="164">
        <f t="shared" si="3"/>
        <v>-4.5449620218269899</v>
      </c>
      <c r="M27" s="164">
        <f t="shared" si="3"/>
        <v>-0.30207437957770367</v>
      </c>
    </row>
    <row r="28" spans="1:13" s="144" customFormat="1" ht="12" customHeight="1">
      <c r="A28" s="160">
        <v>2005</v>
      </c>
      <c r="B28" s="164">
        <f t="shared" ref="B28:M28" si="4">B12/B11*100-100</f>
        <v>1.6921648333507022</v>
      </c>
      <c r="C28" s="164">
        <f t="shared" si="4"/>
        <v>2.1114344937603278</v>
      </c>
      <c r="D28" s="164">
        <f t="shared" si="4"/>
        <v>1.6486994774300712</v>
      </c>
      <c r="E28" s="164">
        <f t="shared" si="4"/>
        <v>-13.982094766722469</v>
      </c>
      <c r="F28" s="164">
        <f t="shared" si="4"/>
        <v>0.88172075545828932</v>
      </c>
      <c r="G28" s="164">
        <f t="shared" si="4"/>
        <v>2.878935203769359</v>
      </c>
      <c r="H28" s="164">
        <f t="shared" si="4"/>
        <v>1.5683974082114389</v>
      </c>
      <c r="I28" s="164">
        <f t="shared" si="4"/>
        <v>-7.5093717376862372</v>
      </c>
      <c r="J28" s="164">
        <f t="shared" si="4"/>
        <v>1.8097165113719882</v>
      </c>
      <c r="K28" s="164">
        <f t="shared" si="4"/>
        <v>4.8343475716901452</v>
      </c>
      <c r="L28" s="164">
        <f t="shared" si="4"/>
        <v>-0.36842908449773404</v>
      </c>
      <c r="M28" s="164">
        <f t="shared" si="4"/>
        <v>1.9881744728582333</v>
      </c>
    </row>
    <row r="29" spans="1:13" s="144" customFormat="1" ht="12" customHeight="1">
      <c r="A29" s="160">
        <v>2006</v>
      </c>
      <c r="B29" s="164">
        <f t="shared" ref="B29:M29" si="5">B13/B12*100-100</f>
        <v>3.2697730596575241</v>
      </c>
      <c r="C29" s="164">
        <f t="shared" si="5"/>
        <v>2.7285478327583093</v>
      </c>
      <c r="D29" s="164">
        <f t="shared" si="5"/>
        <v>3.3267317629594828</v>
      </c>
      <c r="E29" s="164">
        <f t="shared" si="5"/>
        <v>-14.688462449656484</v>
      </c>
      <c r="F29" s="164">
        <f t="shared" si="5"/>
        <v>1.6329240684173101</v>
      </c>
      <c r="G29" s="164">
        <f t="shared" si="5"/>
        <v>2.2800823391287679</v>
      </c>
      <c r="H29" s="164">
        <f t="shared" si="5"/>
        <v>8.1069974396199314</v>
      </c>
      <c r="I29" s="164">
        <f t="shared" si="5"/>
        <v>-1.3173700598096474</v>
      </c>
      <c r="J29" s="164">
        <f t="shared" si="5"/>
        <v>3.671920893281083</v>
      </c>
      <c r="K29" s="164">
        <f t="shared" si="5"/>
        <v>9.2237654278587371</v>
      </c>
      <c r="L29" s="164">
        <f t="shared" si="5"/>
        <v>2.9602431002439147</v>
      </c>
      <c r="M29" s="164">
        <f t="shared" si="5"/>
        <v>0.42481764168611846</v>
      </c>
    </row>
    <row r="30" spans="1:13" s="144" customFormat="1" ht="12" customHeight="1">
      <c r="A30" s="160">
        <v>2007</v>
      </c>
      <c r="B30" s="164">
        <f t="shared" ref="B30:M30" si="6">B14/B13*100-100</f>
        <v>3.4012798848459482</v>
      </c>
      <c r="C30" s="164">
        <f t="shared" si="6"/>
        <v>-2.1891077893448738</v>
      </c>
      <c r="D30" s="164">
        <f t="shared" si="6"/>
        <v>3.9916449812399577</v>
      </c>
      <c r="E30" s="164">
        <f t="shared" si="6"/>
        <v>-17.395241623446125</v>
      </c>
      <c r="F30" s="164">
        <f t="shared" si="6"/>
        <v>4.756397879689672</v>
      </c>
      <c r="G30" s="164">
        <f t="shared" si="6"/>
        <v>4.9636119751263124</v>
      </c>
      <c r="H30" s="164">
        <f t="shared" si="6"/>
        <v>6.3906429045038919</v>
      </c>
      <c r="I30" s="164">
        <f t="shared" si="6"/>
        <v>3.7926158524656444</v>
      </c>
      <c r="J30" s="164">
        <f t="shared" si="6"/>
        <v>3.8411151426308408</v>
      </c>
      <c r="K30" s="164">
        <f t="shared" si="6"/>
        <v>4.4973093058925144</v>
      </c>
      <c r="L30" s="164">
        <f t="shared" si="6"/>
        <v>5.8996819133720919</v>
      </c>
      <c r="M30" s="164">
        <f t="shared" si="6"/>
        <v>1.1710273730557503</v>
      </c>
    </row>
    <row r="31" spans="1:13" s="144" customFormat="1" ht="12" customHeight="1">
      <c r="A31" s="160">
        <v>2008</v>
      </c>
      <c r="B31" s="164">
        <f t="shared" ref="B31:M31" si="7">B15/B14*100-100</f>
        <v>3.9552599158266162</v>
      </c>
      <c r="C31" s="164">
        <f t="shared" si="7"/>
        <v>3.0055279058894371</v>
      </c>
      <c r="D31" s="164">
        <f t="shared" si="7"/>
        <v>4.0612090666349445</v>
      </c>
      <c r="E31" s="164">
        <f t="shared" si="7"/>
        <v>10.6239659654928</v>
      </c>
      <c r="F31" s="164">
        <f t="shared" si="7"/>
        <v>3.3650032319228416</v>
      </c>
      <c r="G31" s="164">
        <f t="shared" si="7"/>
        <v>4.2335164268111782</v>
      </c>
      <c r="H31" s="164">
        <f t="shared" si="7"/>
        <v>0.81300752703508294</v>
      </c>
      <c r="I31" s="164">
        <f t="shared" si="7"/>
        <v>-0.48685999501772415</v>
      </c>
      <c r="J31" s="164">
        <f t="shared" si="7"/>
        <v>4.2034864916060855</v>
      </c>
      <c r="K31" s="164">
        <f t="shared" si="7"/>
        <v>1.9180960478066851</v>
      </c>
      <c r="L31" s="164">
        <f t="shared" si="7"/>
        <v>4.9806255669173822</v>
      </c>
      <c r="M31" s="164">
        <f t="shared" si="7"/>
        <v>5.0753881640010832</v>
      </c>
    </row>
    <row r="32" spans="1:13" s="144" customFormat="1" ht="12" customHeight="1">
      <c r="A32" s="160">
        <v>2009</v>
      </c>
      <c r="B32" s="164">
        <f t="shared" ref="B32:M32" si="8">B16/B15*100-100</f>
        <v>-1.3865372012735122</v>
      </c>
      <c r="C32" s="164">
        <f t="shared" si="8"/>
        <v>3.420201298005793</v>
      </c>
      <c r="D32" s="164">
        <f t="shared" si="8"/>
        <v>-1.9235880016022406</v>
      </c>
      <c r="E32" s="164">
        <f t="shared" si="8"/>
        <v>-10.443894972330185</v>
      </c>
      <c r="F32" s="164">
        <f t="shared" si="8"/>
        <v>-3.0890147372501673</v>
      </c>
      <c r="G32" s="164">
        <f t="shared" si="8"/>
        <v>-3.0232213113654609</v>
      </c>
      <c r="H32" s="164">
        <f t="shared" si="8"/>
        <v>-7.2801995891170463</v>
      </c>
      <c r="I32" s="164">
        <f t="shared" si="8"/>
        <v>-3.3855815394870632</v>
      </c>
      <c r="J32" s="164">
        <f t="shared" si="8"/>
        <v>-1.6808661608297797</v>
      </c>
      <c r="K32" s="164">
        <f t="shared" si="8"/>
        <v>-4.0824899834619828</v>
      </c>
      <c r="L32" s="164">
        <f t="shared" si="8"/>
        <v>-2.2741492371611827</v>
      </c>
      <c r="M32" s="164">
        <f t="shared" si="8"/>
        <v>0.72636361652000403</v>
      </c>
    </row>
    <row r="33" spans="1:13" s="144" customFormat="1" ht="12" customHeight="1">
      <c r="A33" s="160">
        <v>2010</v>
      </c>
      <c r="B33" s="164">
        <f t="shared" ref="B33:M33" si="9">B17/B16*100-100</f>
        <v>2.9669542895096441</v>
      </c>
      <c r="C33" s="164">
        <f t="shared" si="9"/>
        <v>0.93466273690749802</v>
      </c>
      <c r="D33" s="164">
        <f t="shared" si="9"/>
        <v>3.2003526393108928</v>
      </c>
      <c r="E33" s="164">
        <f t="shared" si="9"/>
        <v>-34.943089430894332</v>
      </c>
      <c r="F33" s="164">
        <f t="shared" si="9"/>
        <v>7.673161552475122</v>
      </c>
      <c r="G33" s="164">
        <f t="shared" si="9"/>
        <v>6.8448570336255159</v>
      </c>
      <c r="H33" s="164">
        <f t="shared" si="9"/>
        <v>6.4258138218723957</v>
      </c>
      <c r="I33" s="164">
        <f t="shared" si="9"/>
        <v>11.314357539780715</v>
      </c>
      <c r="J33" s="164">
        <f t="shared" si="9"/>
        <v>2.2988222200192183</v>
      </c>
      <c r="K33" s="164">
        <f t="shared" si="9"/>
        <v>0.24619139417391978</v>
      </c>
      <c r="L33" s="164">
        <f t="shared" si="9"/>
        <v>3.1901351420592192</v>
      </c>
      <c r="M33" s="164">
        <f t="shared" si="9"/>
        <v>2.7708340395844004</v>
      </c>
    </row>
    <row r="34" spans="1:13" s="144" customFormat="1" ht="12" customHeight="1">
      <c r="A34" s="160">
        <v>2011</v>
      </c>
      <c r="B34" s="164">
        <f t="shared" ref="B34:M34" si="10">B18/B17*100-100</f>
        <v>3.7110489078251447</v>
      </c>
      <c r="C34" s="164">
        <f t="shared" si="10"/>
        <v>4.0021346674747633</v>
      </c>
      <c r="D34" s="164">
        <f t="shared" si="10"/>
        <v>3.6785287934038422</v>
      </c>
      <c r="E34" s="164">
        <f t="shared" si="10"/>
        <v>-30.506929248723566</v>
      </c>
      <c r="F34" s="164">
        <f t="shared" si="10"/>
        <v>3.9594702787515672</v>
      </c>
      <c r="G34" s="164">
        <f t="shared" si="10"/>
        <v>3.483757618017421</v>
      </c>
      <c r="H34" s="164">
        <f t="shared" si="10"/>
        <v>9.5281010438013709</v>
      </c>
      <c r="I34" s="164">
        <f t="shared" si="10"/>
        <v>5.9564404197779197</v>
      </c>
      <c r="J34" s="164">
        <f t="shared" si="10"/>
        <v>3.6212039414607204</v>
      </c>
      <c r="K34" s="164">
        <f t="shared" si="10"/>
        <v>8.850597466789182</v>
      </c>
      <c r="L34" s="164">
        <f t="shared" si="10"/>
        <v>2.4074159673576219</v>
      </c>
      <c r="M34" s="164">
        <f t="shared" si="10"/>
        <v>1.4553551019838267</v>
      </c>
    </row>
    <row r="35" spans="1:13" s="144" customFormat="1" ht="12" customHeight="1">
      <c r="A35" s="160">
        <v>2012</v>
      </c>
      <c r="B35" s="164">
        <f t="shared" ref="B35:M35" si="11">B19/B18*100-100</f>
        <v>-0.289958552300007</v>
      </c>
      <c r="C35" s="164">
        <f t="shared" si="11"/>
        <v>-1.0346382525000024</v>
      </c>
      <c r="D35" s="164">
        <f t="shared" si="11"/>
        <v>-0.20547317350001038</v>
      </c>
      <c r="E35" s="164">
        <f t="shared" si="11"/>
        <v>51.065065840399683</v>
      </c>
      <c r="F35" s="164">
        <f t="shared" si="11"/>
        <v>-2.437164305500005</v>
      </c>
      <c r="G35" s="164">
        <f t="shared" si="11"/>
        <v>-2.4576233994999797</v>
      </c>
      <c r="H35" s="164">
        <f t="shared" si="11"/>
        <v>-5.5559548822999716</v>
      </c>
      <c r="I35" s="164">
        <f t="shared" si="11"/>
        <v>-2.3556261553000013</v>
      </c>
      <c r="J35" s="164">
        <f t="shared" si="11"/>
        <v>0.26468365310002184</v>
      </c>
      <c r="K35" s="164">
        <f t="shared" si="11"/>
        <v>-0.11949061170000164</v>
      </c>
      <c r="L35" s="164">
        <f t="shared" si="11"/>
        <v>-0.23009660789998065</v>
      </c>
      <c r="M35" s="164">
        <f t="shared" si="11"/>
        <v>1.0612438911000055</v>
      </c>
    </row>
    <row r="36" spans="1:13" s="144" customFormat="1" ht="12" customHeight="1">
      <c r="A36" s="160">
        <v>2013</v>
      </c>
      <c r="B36" s="164">
        <f t="shared" ref="B36:M36" si="12">B20/B19*100-100</f>
        <v>0.23783144220000452</v>
      </c>
      <c r="C36" s="164">
        <f t="shared" si="12"/>
        <v>0.29833419450000065</v>
      </c>
      <c r="D36" s="164">
        <f t="shared" si="12"/>
        <v>0.23098070630001644</v>
      </c>
      <c r="E36" s="164">
        <f t="shared" si="12"/>
        <v>-29.201065246299919</v>
      </c>
      <c r="F36" s="164">
        <f t="shared" si="12"/>
        <v>-3.5786806547999959</v>
      </c>
      <c r="G36" s="164">
        <f t="shared" si="12"/>
        <v>-4.7984735323999956</v>
      </c>
      <c r="H36" s="164">
        <f t="shared" si="12"/>
        <v>-6.138080550900014</v>
      </c>
      <c r="I36" s="164">
        <f t="shared" si="12"/>
        <v>1.0518592479999995</v>
      </c>
      <c r="J36" s="164">
        <f t="shared" si="12"/>
        <v>1.009147867400003</v>
      </c>
      <c r="K36" s="164">
        <f t="shared" si="12"/>
        <v>3.8501550749000018</v>
      </c>
      <c r="L36" s="164">
        <f t="shared" si="12"/>
        <v>-1.7932012400009967E-2</v>
      </c>
      <c r="M36" s="164">
        <f t="shared" si="12"/>
        <v>0.14253142450000666</v>
      </c>
    </row>
    <row r="37" spans="1:13" s="144" customFormat="1" ht="12" customHeight="1">
      <c r="A37" s="160">
        <v>2014</v>
      </c>
      <c r="B37" s="164">
        <f t="shared" ref="B37:M37" si="13">B21/B20*100-100</f>
        <v>2.1857346042999808</v>
      </c>
      <c r="C37" s="164">
        <f t="shared" si="13"/>
        <v>3.2145423456000088</v>
      </c>
      <c r="D37" s="164">
        <f t="shared" si="13"/>
        <v>2.0701010080000088</v>
      </c>
      <c r="E37" s="164">
        <f t="shared" si="13"/>
        <v>6.4735008251999915</v>
      </c>
      <c r="F37" s="164">
        <f t="shared" si="13"/>
        <v>2.6657811091999974</v>
      </c>
      <c r="G37" s="164">
        <f t="shared" si="13"/>
        <v>0.79177025969998738</v>
      </c>
      <c r="H37" s="164">
        <f t="shared" si="13"/>
        <v>1.1873024671999985</v>
      </c>
      <c r="I37" s="164">
        <f t="shared" si="13"/>
        <v>9.2350891803999957</v>
      </c>
      <c r="J37" s="164">
        <f t="shared" si="13"/>
        <v>1.9535592672000064</v>
      </c>
      <c r="K37" s="164">
        <f t="shared" si="13"/>
        <v>3.7095830833999912</v>
      </c>
      <c r="L37" s="164">
        <f t="shared" si="13"/>
        <v>0.33712944680000589</v>
      </c>
      <c r="M37" s="164">
        <f t="shared" si="13"/>
        <v>2.4136638351999835</v>
      </c>
    </row>
  </sheetData>
  <mergeCells count="10">
    <mergeCell ref="B6:M6"/>
    <mergeCell ref="B23:M23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59"/>
  <sheetViews>
    <sheetView zoomScaleNormal="100" zoomScaleSheetLayoutView="12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159" customWidth="1"/>
    <col min="2" max="2" width="6.33203125" style="142" customWidth="1"/>
    <col min="3" max="3" width="6.88671875" style="142" customWidth="1"/>
    <col min="4" max="4" width="6.33203125" style="142" customWidth="1"/>
    <col min="5" max="5" width="8.21875" style="142" customWidth="1"/>
    <col min="6" max="6" width="6.5546875" style="142" customWidth="1"/>
    <col min="7" max="14" width="6.33203125" style="142" customWidth="1"/>
    <col min="15" max="15" width="6.88671875" style="142" customWidth="1"/>
    <col min="16" max="18" width="6.33203125" style="142" customWidth="1"/>
    <col min="19" max="19" width="6.88671875" style="142" customWidth="1"/>
    <col min="20" max="20" width="6.33203125" style="142" customWidth="1"/>
    <col min="21" max="21" width="8.5546875" style="142" customWidth="1"/>
    <col min="22" max="22" width="7.21875" style="142" customWidth="1"/>
    <col min="23" max="23" width="7.109375" style="142" customWidth="1"/>
    <col min="24" max="24" width="6.33203125" style="142" customWidth="1"/>
    <col min="25" max="25" width="6.5546875" style="142" customWidth="1"/>
    <col min="26" max="26" width="6.33203125" style="142" customWidth="1"/>
    <col min="27" max="27" width="5.88671875" style="142" customWidth="1"/>
    <col min="28" max="28" width="5.6640625" style="182" customWidth="1"/>
    <col min="29" max="16384" width="11.5546875" style="142"/>
  </cols>
  <sheetData>
    <row r="1" spans="1:28" ht="24" customHeight="1">
      <c r="A1" s="248" t="s">
        <v>347</v>
      </c>
      <c r="B1" s="215"/>
      <c r="C1" s="215"/>
      <c r="D1" s="215"/>
      <c r="E1" s="215"/>
      <c r="F1" s="215"/>
      <c r="G1" s="215"/>
      <c r="H1" s="215"/>
      <c r="I1" s="215"/>
      <c r="J1" s="215"/>
      <c r="K1" s="215"/>
      <c r="L1" s="215"/>
      <c r="M1" s="215"/>
      <c r="N1" s="215"/>
      <c r="O1" s="258" t="s">
        <v>347</v>
      </c>
      <c r="P1" s="258"/>
      <c r="Q1" s="258"/>
      <c r="R1" s="258"/>
      <c r="S1" s="258"/>
      <c r="T1" s="258"/>
      <c r="U1" s="258"/>
      <c r="V1" s="258"/>
      <c r="W1" s="258"/>
      <c r="X1" s="258"/>
      <c r="Y1" s="258"/>
      <c r="Z1" s="258"/>
      <c r="AA1" s="258"/>
      <c r="AB1" s="258"/>
    </row>
    <row r="2" spans="1:28" ht="12" customHeight="1">
      <c r="A2" s="169"/>
      <c r="B2" s="170"/>
      <c r="C2" s="170"/>
      <c r="D2" s="170"/>
      <c r="E2" s="170"/>
      <c r="F2" s="170"/>
      <c r="G2" s="170"/>
      <c r="H2" s="170"/>
      <c r="I2" s="170"/>
      <c r="J2" s="170"/>
      <c r="K2" s="170"/>
      <c r="L2" s="170"/>
      <c r="M2" s="170"/>
      <c r="N2" s="144"/>
      <c r="O2" s="170"/>
      <c r="P2" s="144"/>
      <c r="Q2" s="144"/>
      <c r="R2" s="170"/>
      <c r="S2" s="170"/>
      <c r="T2" s="170"/>
      <c r="U2" s="170"/>
      <c r="V2" s="170"/>
      <c r="W2" s="170"/>
      <c r="X2" s="170"/>
      <c r="Y2" s="170"/>
      <c r="Z2" s="170"/>
      <c r="AA2" s="170"/>
      <c r="AB2" s="171"/>
    </row>
    <row r="3" spans="1:28" s="156" customFormat="1" ht="12" customHeight="1">
      <c r="A3" s="249" t="s">
        <v>0</v>
      </c>
      <c r="B3" s="251" t="s">
        <v>101</v>
      </c>
      <c r="C3" s="251" t="s">
        <v>12</v>
      </c>
      <c r="D3" s="254" t="s">
        <v>54</v>
      </c>
      <c r="E3" s="255"/>
      <c r="F3" s="255"/>
      <c r="G3" s="255"/>
      <c r="H3" s="256"/>
      <c r="I3" s="251" t="s">
        <v>4</v>
      </c>
      <c r="J3" s="254" t="s">
        <v>114</v>
      </c>
      <c r="K3" s="255"/>
      <c r="L3" s="255"/>
      <c r="M3" s="256"/>
      <c r="N3" s="264" t="s">
        <v>120</v>
      </c>
      <c r="O3" s="265" t="s">
        <v>117</v>
      </c>
      <c r="P3" s="251" t="s">
        <v>119</v>
      </c>
      <c r="Q3" s="254" t="s">
        <v>115</v>
      </c>
      <c r="R3" s="255"/>
      <c r="S3" s="256"/>
      <c r="T3" s="261" t="s">
        <v>123</v>
      </c>
      <c r="U3" s="262"/>
      <c r="V3" s="262"/>
      <c r="W3" s="263"/>
      <c r="X3" s="254" t="s">
        <v>116</v>
      </c>
      <c r="Y3" s="255"/>
      <c r="Z3" s="255"/>
      <c r="AA3" s="256"/>
      <c r="AB3" s="259" t="s">
        <v>0</v>
      </c>
    </row>
    <row r="4" spans="1:28" s="156" customFormat="1" ht="79.95" customHeight="1">
      <c r="A4" s="250"/>
      <c r="B4" s="252"/>
      <c r="C4" s="253"/>
      <c r="D4" s="157" t="s">
        <v>15</v>
      </c>
      <c r="E4" s="201" t="s">
        <v>121</v>
      </c>
      <c r="F4" s="201" t="s">
        <v>34</v>
      </c>
      <c r="G4" s="201" t="s">
        <v>102</v>
      </c>
      <c r="H4" s="201" t="s">
        <v>103</v>
      </c>
      <c r="I4" s="252"/>
      <c r="J4" s="157" t="s">
        <v>15</v>
      </c>
      <c r="K4" s="157" t="s">
        <v>362</v>
      </c>
      <c r="L4" s="157" t="s">
        <v>104</v>
      </c>
      <c r="M4" s="157" t="s">
        <v>5</v>
      </c>
      <c r="N4" s="260"/>
      <c r="O4" s="266"/>
      <c r="P4" s="253"/>
      <c r="Q4" s="157" t="s">
        <v>15</v>
      </c>
      <c r="R4" s="157" t="s">
        <v>122</v>
      </c>
      <c r="S4" s="157" t="s">
        <v>105</v>
      </c>
      <c r="T4" s="157" t="s">
        <v>15</v>
      </c>
      <c r="U4" s="157" t="s">
        <v>118</v>
      </c>
      <c r="V4" s="157" t="s">
        <v>106</v>
      </c>
      <c r="W4" s="157" t="s">
        <v>107</v>
      </c>
      <c r="X4" s="157" t="s">
        <v>15</v>
      </c>
      <c r="Y4" s="157" t="s">
        <v>108</v>
      </c>
      <c r="Z4" s="157" t="s">
        <v>109</v>
      </c>
      <c r="AA4" s="157" t="s">
        <v>110</v>
      </c>
      <c r="AB4" s="260"/>
    </row>
    <row r="5" spans="1:28" s="156" customFormat="1" ht="12" customHeight="1">
      <c r="A5" s="179"/>
      <c r="B5" s="179"/>
      <c r="C5" s="202"/>
      <c r="D5" s="179"/>
      <c r="E5" s="179"/>
      <c r="F5" s="202"/>
      <c r="G5" s="202"/>
      <c r="H5" s="202"/>
      <c r="I5" s="179"/>
      <c r="J5" s="179"/>
      <c r="K5" s="202"/>
      <c r="L5" s="202"/>
      <c r="M5" s="202"/>
      <c r="N5" s="202"/>
      <c r="O5" s="177"/>
      <c r="P5" s="177"/>
      <c r="Q5" s="177"/>
      <c r="R5" s="203"/>
      <c r="S5" s="203"/>
      <c r="T5" s="177"/>
      <c r="U5" s="177"/>
      <c r="V5" s="177"/>
      <c r="W5" s="177"/>
      <c r="X5" s="177"/>
      <c r="Y5" s="203"/>
      <c r="Z5" s="203"/>
      <c r="AA5" s="177"/>
      <c r="AB5" s="185"/>
    </row>
    <row r="6" spans="1:28" s="156" customFormat="1" ht="12" customHeight="1">
      <c r="A6" s="179"/>
      <c r="B6" s="257" t="s">
        <v>125</v>
      </c>
      <c r="C6" s="257"/>
      <c r="D6" s="257"/>
      <c r="E6" s="257"/>
      <c r="F6" s="257"/>
      <c r="G6" s="257"/>
      <c r="H6" s="257"/>
      <c r="I6" s="257"/>
      <c r="J6" s="257"/>
      <c r="K6" s="257"/>
      <c r="L6" s="257"/>
      <c r="M6" s="257"/>
      <c r="N6" s="257"/>
      <c r="O6" s="257" t="s">
        <v>125</v>
      </c>
      <c r="P6" s="257"/>
      <c r="Q6" s="257"/>
      <c r="R6" s="257"/>
      <c r="S6" s="257"/>
      <c r="T6" s="257"/>
      <c r="U6" s="257"/>
      <c r="V6" s="257"/>
      <c r="W6" s="257"/>
      <c r="X6" s="257"/>
      <c r="Y6" s="257"/>
      <c r="Z6" s="257"/>
      <c r="AA6" s="257"/>
      <c r="AB6" s="160"/>
    </row>
    <row r="7" spans="1:28" ht="12" customHeight="1">
      <c r="B7" s="246" t="s">
        <v>2</v>
      </c>
      <c r="C7" s="246"/>
      <c r="D7" s="246"/>
      <c r="E7" s="246"/>
      <c r="F7" s="246"/>
      <c r="G7" s="246"/>
      <c r="H7" s="246"/>
      <c r="I7" s="246"/>
      <c r="J7" s="246"/>
      <c r="K7" s="246"/>
      <c r="L7" s="246"/>
      <c r="M7" s="246"/>
      <c r="N7" s="246"/>
      <c r="O7" s="246" t="s">
        <v>2</v>
      </c>
      <c r="P7" s="246"/>
      <c r="Q7" s="246"/>
      <c r="R7" s="246"/>
      <c r="S7" s="246"/>
      <c r="T7" s="246"/>
      <c r="U7" s="246"/>
      <c r="V7" s="246"/>
      <c r="W7" s="246"/>
      <c r="X7" s="246"/>
      <c r="Y7" s="246"/>
      <c r="Z7" s="246"/>
      <c r="AA7" s="246"/>
    </row>
    <row r="8" spans="1:28" ht="12" customHeight="1">
      <c r="A8" s="160">
        <v>2008</v>
      </c>
      <c r="B8" s="162">
        <v>89080.093999999997</v>
      </c>
      <c r="C8" s="162">
        <v>8.4930000000000003</v>
      </c>
      <c r="D8" s="162">
        <v>12523.495999999999</v>
      </c>
      <c r="E8" s="162">
        <v>22.468</v>
      </c>
      <c r="F8" s="162">
        <v>9531.1810000000005</v>
      </c>
      <c r="G8" s="162">
        <v>1442.982</v>
      </c>
      <c r="H8" s="162">
        <v>1526.865</v>
      </c>
      <c r="I8" s="162">
        <v>2778.3409999999999</v>
      </c>
      <c r="J8" s="162">
        <v>11774.375</v>
      </c>
      <c r="K8" s="162">
        <v>6044.01</v>
      </c>
      <c r="L8" s="162">
        <v>3908.53</v>
      </c>
      <c r="M8" s="162">
        <v>1821.835</v>
      </c>
      <c r="N8" s="162">
        <v>7123.8710000000001</v>
      </c>
      <c r="O8" s="162">
        <v>3307.5259999999998</v>
      </c>
      <c r="P8" s="162">
        <v>13001.055</v>
      </c>
      <c r="Q8" s="162">
        <v>12587.103999999999</v>
      </c>
      <c r="R8" s="162">
        <v>7807.8149999999996</v>
      </c>
      <c r="S8" s="162">
        <v>4779.2889999999998</v>
      </c>
      <c r="T8" s="162">
        <v>20241.245999999999</v>
      </c>
      <c r="U8" s="162">
        <v>8330.9</v>
      </c>
      <c r="V8" s="162">
        <v>4928.6009999999997</v>
      </c>
      <c r="W8" s="162">
        <v>6981.7449999999999</v>
      </c>
      <c r="X8" s="162">
        <v>5734.5870000000004</v>
      </c>
      <c r="Y8" s="162">
        <v>2379.377</v>
      </c>
      <c r="Z8" s="162">
        <v>3159.58</v>
      </c>
      <c r="AA8" s="162">
        <v>195.63</v>
      </c>
      <c r="AB8" s="160">
        <v>2008</v>
      </c>
    </row>
    <row r="9" spans="1:28" ht="12" customHeight="1">
      <c r="A9" s="160">
        <v>2009</v>
      </c>
      <c r="B9" s="162">
        <v>88804.62</v>
      </c>
      <c r="C9" s="162">
        <v>6.15</v>
      </c>
      <c r="D9" s="162">
        <v>12170.728999999999</v>
      </c>
      <c r="E9" s="162">
        <v>9.641</v>
      </c>
      <c r="F9" s="162">
        <v>9149.2379999999994</v>
      </c>
      <c r="G9" s="162">
        <v>1473.202</v>
      </c>
      <c r="H9" s="162">
        <v>1538.6479999999999</v>
      </c>
      <c r="I9" s="162">
        <v>2768.6149999999998</v>
      </c>
      <c r="J9" s="162">
        <v>11923.883</v>
      </c>
      <c r="K9" s="162">
        <v>6116.8040000000001</v>
      </c>
      <c r="L9" s="162">
        <v>4013.54</v>
      </c>
      <c r="M9" s="162">
        <v>1793.539</v>
      </c>
      <c r="N9" s="162">
        <v>6627.1310000000003</v>
      </c>
      <c r="O9" s="162">
        <v>3626.924</v>
      </c>
      <c r="P9" s="162">
        <v>12789.200999999999</v>
      </c>
      <c r="Q9" s="162">
        <v>12136.866</v>
      </c>
      <c r="R9" s="162">
        <v>7643.81</v>
      </c>
      <c r="S9" s="162">
        <v>4493.0559999999996</v>
      </c>
      <c r="T9" s="162">
        <v>20964.805</v>
      </c>
      <c r="U9" s="162">
        <v>8465.69</v>
      </c>
      <c r="V9" s="162">
        <v>5202.835</v>
      </c>
      <c r="W9" s="162">
        <v>7296.28</v>
      </c>
      <c r="X9" s="162">
        <v>5790.3159999999998</v>
      </c>
      <c r="Y9" s="162">
        <v>2383.4810000000002</v>
      </c>
      <c r="Z9" s="162">
        <v>3203.5509999999999</v>
      </c>
      <c r="AA9" s="162">
        <v>203.28399999999999</v>
      </c>
      <c r="AB9" s="160">
        <v>2009</v>
      </c>
    </row>
    <row r="10" spans="1:28" ht="12" customHeight="1">
      <c r="A10" s="160">
        <v>2010</v>
      </c>
      <c r="B10" s="162">
        <v>92718.562000000005</v>
      </c>
      <c r="C10" s="162">
        <v>5.484</v>
      </c>
      <c r="D10" s="162">
        <v>13136.62</v>
      </c>
      <c r="E10" s="162">
        <v>23.132999999999999</v>
      </c>
      <c r="F10" s="162">
        <v>9696.8639999999996</v>
      </c>
      <c r="G10" s="162">
        <v>1489.479</v>
      </c>
      <c r="H10" s="162">
        <v>1927.144</v>
      </c>
      <c r="I10" s="162">
        <v>3129.3690000000001</v>
      </c>
      <c r="J10" s="162">
        <v>11913.903</v>
      </c>
      <c r="K10" s="162">
        <v>5910.5219999999999</v>
      </c>
      <c r="L10" s="162">
        <v>4038.2179999999998</v>
      </c>
      <c r="M10" s="162">
        <v>1965.163</v>
      </c>
      <c r="N10" s="162">
        <v>6614.9930000000004</v>
      </c>
      <c r="O10" s="162">
        <v>3883.3440000000001</v>
      </c>
      <c r="P10" s="162">
        <v>13337.277</v>
      </c>
      <c r="Q10" s="162">
        <v>12763.977000000001</v>
      </c>
      <c r="R10" s="162">
        <v>7966.1949999999997</v>
      </c>
      <c r="S10" s="162">
        <v>4797.7820000000002</v>
      </c>
      <c r="T10" s="162">
        <v>21803.673999999999</v>
      </c>
      <c r="U10" s="162">
        <v>8787.848</v>
      </c>
      <c r="V10" s="162">
        <v>5380.8029999999999</v>
      </c>
      <c r="W10" s="162">
        <v>7635.0230000000001</v>
      </c>
      <c r="X10" s="162">
        <v>6129.9210000000003</v>
      </c>
      <c r="Y10" s="162">
        <v>2461.8490000000002</v>
      </c>
      <c r="Z10" s="162">
        <v>3465.4140000000002</v>
      </c>
      <c r="AA10" s="162">
        <v>202.65799999999999</v>
      </c>
      <c r="AB10" s="160">
        <v>2010</v>
      </c>
    </row>
    <row r="11" spans="1:28" ht="12" customHeight="1">
      <c r="A11" s="160">
        <v>2011</v>
      </c>
      <c r="B11" s="162">
        <v>97069.606</v>
      </c>
      <c r="C11" s="162">
        <v>5.1639999999999997</v>
      </c>
      <c r="D11" s="162">
        <v>13580.843999999999</v>
      </c>
      <c r="E11" s="162">
        <v>7.8410000000000002</v>
      </c>
      <c r="F11" s="162">
        <v>10434.227999999999</v>
      </c>
      <c r="G11" s="162">
        <v>1230.748</v>
      </c>
      <c r="H11" s="162">
        <v>1908.027</v>
      </c>
      <c r="I11" s="162">
        <v>3407.6289999999999</v>
      </c>
      <c r="J11" s="162">
        <v>12496.718000000001</v>
      </c>
      <c r="K11" s="162">
        <v>6031.5910000000003</v>
      </c>
      <c r="L11" s="162">
        <v>4359.3280000000004</v>
      </c>
      <c r="M11" s="162">
        <v>2105.799</v>
      </c>
      <c r="N11" s="162">
        <v>7639.5919999999996</v>
      </c>
      <c r="O11" s="162">
        <v>3569.0439999999999</v>
      </c>
      <c r="P11" s="162">
        <v>13896.13</v>
      </c>
      <c r="Q11" s="162">
        <v>13517.898999999999</v>
      </c>
      <c r="R11" s="162">
        <v>8187.0789999999997</v>
      </c>
      <c r="S11" s="162">
        <v>5330.82</v>
      </c>
      <c r="T11" s="162">
        <v>22765.727999999999</v>
      </c>
      <c r="U11" s="162">
        <v>9144.6180000000004</v>
      </c>
      <c r="V11" s="162">
        <v>5670.0739999999996</v>
      </c>
      <c r="W11" s="162">
        <v>7951.0360000000001</v>
      </c>
      <c r="X11" s="162">
        <v>6190.8580000000002</v>
      </c>
      <c r="Y11" s="162">
        <v>2598.0349999999999</v>
      </c>
      <c r="Z11" s="162">
        <v>3379.2640000000001</v>
      </c>
      <c r="AA11" s="162">
        <v>213.559</v>
      </c>
      <c r="AB11" s="160">
        <v>2011</v>
      </c>
    </row>
    <row r="12" spans="1:28" ht="12" customHeight="1">
      <c r="A12" s="160">
        <v>2012</v>
      </c>
      <c r="B12" s="162">
        <v>98335.053</v>
      </c>
      <c r="C12" s="162">
        <v>7.51</v>
      </c>
      <c r="D12" s="162">
        <v>13162.415000000001</v>
      </c>
      <c r="E12" s="162">
        <v>11.792999999999999</v>
      </c>
      <c r="F12" s="162">
        <v>9900.4240000000009</v>
      </c>
      <c r="G12" s="162">
        <v>1394.2809999999999</v>
      </c>
      <c r="H12" s="162">
        <v>1855.9169999999999</v>
      </c>
      <c r="I12" s="162">
        <v>3467.2890000000002</v>
      </c>
      <c r="J12" s="162">
        <v>12614.523999999999</v>
      </c>
      <c r="K12" s="162">
        <v>6249.65</v>
      </c>
      <c r="L12" s="162">
        <v>4139.1660000000002</v>
      </c>
      <c r="M12" s="162">
        <v>2225.7080000000001</v>
      </c>
      <c r="N12" s="162">
        <v>7836.8860000000004</v>
      </c>
      <c r="O12" s="162">
        <v>3589.712</v>
      </c>
      <c r="P12" s="162">
        <v>13700.421</v>
      </c>
      <c r="Q12" s="162">
        <v>14028.159</v>
      </c>
      <c r="R12" s="162">
        <v>8418.0529999999999</v>
      </c>
      <c r="S12" s="162">
        <v>5610.1059999999998</v>
      </c>
      <c r="T12" s="162">
        <v>23681.120999999999</v>
      </c>
      <c r="U12" s="162">
        <v>9611.3140000000003</v>
      </c>
      <c r="V12" s="162">
        <v>5688.1229999999996</v>
      </c>
      <c r="W12" s="162">
        <v>8381.6839999999993</v>
      </c>
      <c r="X12" s="162">
        <v>6247.0159999999996</v>
      </c>
      <c r="Y12" s="162">
        <v>2593.5079999999998</v>
      </c>
      <c r="Z12" s="162">
        <v>3430.873</v>
      </c>
      <c r="AA12" s="162">
        <v>222.63499999999999</v>
      </c>
      <c r="AB12" s="160">
        <v>2012</v>
      </c>
    </row>
    <row r="13" spans="1:28" ht="12" customHeight="1">
      <c r="A13" s="160">
        <v>2013</v>
      </c>
      <c r="B13" s="162">
        <v>100985.652</v>
      </c>
      <c r="C13" s="162">
        <v>5.4530000000000003</v>
      </c>
      <c r="D13" s="162">
        <v>12829.858</v>
      </c>
      <c r="E13" s="162">
        <v>11.903</v>
      </c>
      <c r="F13" s="162">
        <v>9308.58</v>
      </c>
      <c r="G13" s="162">
        <v>1627.4179999999999</v>
      </c>
      <c r="H13" s="162">
        <v>1881.9570000000001</v>
      </c>
      <c r="I13" s="162">
        <v>3659.9430000000002</v>
      </c>
      <c r="J13" s="162">
        <v>13409.191000000001</v>
      </c>
      <c r="K13" s="162">
        <v>6950.4009999999998</v>
      </c>
      <c r="L13" s="162">
        <v>4148.1859999999997</v>
      </c>
      <c r="M13" s="162">
        <v>2310.6039999999998</v>
      </c>
      <c r="N13" s="162">
        <v>7952.3469999999998</v>
      </c>
      <c r="O13" s="162">
        <v>3587.5740000000001</v>
      </c>
      <c r="P13" s="162">
        <v>13913.456</v>
      </c>
      <c r="Q13" s="162">
        <v>14551.05</v>
      </c>
      <c r="R13" s="162">
        <v>8723.2469999999994</v>
      </c>
      <c r="S13" s="162">
        <v>5827.8029999999999</v>
      </c>
      <c r="T13" s="162">
        <v>24586.256000000001</v>
      </c>
      <c r="U13" s="162">
        <v>9759.8420000000006</v>
      </c>
      <c r="V13" s="162">
        <v>5819.4380000000001</v>
      </c>
      <c r="W13" s="162">
        <v>9006.9760000000006</v>
      </c>
      <c r="X13" s="162">
        <v>6490.5240000000003</v>
      </c>
      <c r="Y13" s="162">
        <v>2650.799</v>
      </c>
      <c r="Z13" s="162">
        <v>3603.482</v>
      </c>
      <c r="AA13" s="162">
        <v>236.24299999999999</v>
      </c>
      <c r="AB13" s="160">
        <v>2013</v>
      </c>
    </row>
    <row r="14" spans="1:28" ht="12" customHeight="1">
      <c r="A14" s="160">
        <v>2014</v>
      </c>
      <c r="B14" s="162">
        <v>105477.702</v>
      </c>
      <c r="C14" s="162">
        <v>4.9539999999999997</v>
      </c>
      <c r="D14" s="162">
        <v>13139.514999999999</v>
      </c>
      <c r="E14" s="161" t="s">
        <v>62</v>
      </c>
      <c r="F14" s="162">
        <v>9551.6180000000004</v>
      </c>
      <c r="G14" s="161" t="s">
        <v>62</v>
      </c>
      <c r="H14" s="161" t="s">
        <v>62</v>
      </c>
      <c r="I14" s="162">
        <v>4152.3890000000001</v>
      </c>
      <c r="J14" s="162">
        <v>13955.302</v>
      </c>
      <c r="K14" s="161" t="s">
        <v>62</v>
      </c>
      <c r="L14" s="161" t="s">
        <v>62</v>
      </c>
      <c r="M14" s="161" t="s">
        <v>62</v>
      </c>
      <c r="N14" s="162">
        <v>8548.9240000000009</v>
      </c>
      <c r="O14" s="162">
        <v>3367.2550000000001</v>
      </c>
      <c r="P14" s="162">
        <v>14348.294</v>
      </c>
      <c r="Q14" s="162">
        <v>15232.503000000001</v>
      </c>
      <c r="R14" s="161" t="s">
        <v>62</v>
      </c>
      <c r="S14" s="161" t="s">
        <v>62</v>
      </c>
      <c r="T14" s="162">
        <v>25745.919000000002</v>
      </c>
      <c r="U14" s="161" t="s">
        <v>62</v>
      </c>
      <c r="V14" s="161" t="s">
        <v>62</v>
      </c>
      <c r="W14" s="161" t="s">
        <v>62</v>
      </c>
      <c r="X14" s="162">
        <v>6982.6469999999999</v>
      </c>
      <c r="Y14" s="161" t="s">
        <v>62</v>
      </c>
      <c r="Z14" s="161" t="s">
        <v>62</v>
      </c>
      <c r="AA14" s="161" t="s">
        <v>62</v>
      </c>
      <c r="AB14" s="160">
        <v>2014</v>
      </c>
    </row>
    <row r="15" spans="1:28" ht="12" customHeight="1">
      <c r="A15" s="160"/>
      <c r="B15" s="162"/>
      <c r="C15" s="162"/>
      <c r="D15" s="162"/>
      <c r="E15" s="161"/>
      <c r="F15" s="162"/>
      <c r="G15" s="161"/>
      <c r="H15" s="161"/>
      <c r="I15" s="162"/>
      <c r="J15" s="162"/>
      <c r="K15" s="161"/>
      <c r="L15" s="161"/>
      <c r="M15" s="161"/>
      <c r="N15" s="162"/>
      <c r="O15" s="162"/>
      <c r="P15" s="162"/>
      <c r="Q15" s="162"/>
      <c r="R15" s="161"/>
      <c r="S15" s="161"/>
      <c r="T15" s="162"/>
      <c r="U15" s="161"/>
      <c r="V15" s="161"/>
      <c r="W15" s="161"/>
      <c r="X15" s="162"/>
      <c r="Y15" s="161"/>
      <c r="Z15" s="161"/>
      <c r="AA15" s="161"/>
      <c r="AB15" s="160"/>
    </row>
    <row r="16" spans="1:28" ht="12" customHeight="1">
      <c r="A16" s="160"/>
      <c r="B16" s="246" t="s">
        <v>3</v>
      </c>
      <c r="C16" s="246"/>
      <c r="D16" s="246"/>
      <c r="E16" s="246"/>
      <c r="F16" s="246"/>
      <c r="G16" s="246"/>
      <c r="H16" s="246"/>
      <c r="I16" s="246"/>
      <c r="J16" s="246"/>
      <c r="K16" s="246"/>
      <c r="L16" s="246"/>
      <c r="M16" s="246"/>
      <c r="N16" s="246"/>
      <c r="O16" s="246" t="s">
        <v>3</v>
      </c>
      <c r="P16" s="246"/>
      <c r="Q16" s="246"/>
      <c r="R16" s="246"/>
      <c r="S16" s="246"/>
      <c r="T16" s="246"/>
      <c r="U16" s="246"/>
      <c r="V16" s="246"/>
      <c r="W16" s="246"/>
      <c r="X16" s="246"/>
      <c r="Y16" s="246"/>
      <c r="Z16" s="246"/>
      <c r="AA16" s="246"/>
      <c r="AB16" s="160"/>
    </row>
    <row r="17" spans="1:28" ht="12" customHeight="1">
      <c r="A17" s="160">
        <v>2009</v>
      </c>
      <c r="B17" s="165">
        <f t="shared" ref="B17:B22" si="0">B9/B8*100-100</f>
        <v>-0.30924305041708067</v>
      </c>
      <c r="C17" s="165">
        <f t="shared" ref="C17:AA17" si="1">C9/C8*100-100</f>
        <v>-27.587424938184384</v>
      </c>
      <c r="D17" s="165">
        <f t="shared" si="1"/>
        <v>-2.8168412398582632</v>
      </c>
      <c r="E17" s="165">
        <f>E9/E8*100-100</f>
        <v>-57.090083674559374</v>
      </c>
      <c r="F17" s="165">
        <f t="shared" si="1"/>
        <v>-4.0072998298951745</v>
      </c>
      <c r="G17" s="165">
        <f t="shared" si="1"/>
        <v>2.0942742182508169</v>
      </c>
      <c r="H17" s="165">
        <f t="shared" si="1"/>
        <v>0.7717119719163037</v>
      </c>
      <c r="I17" s="165">
        <f t="shared" si="1"/>
        <v>-0.35006502081638757</v>
      </c>
      <c r="J17" s="165">
        <f t="shared" si="1"/>
        <v>1.2697744041615806</v>
      </c>
      <c r="K17" s="165">
        <f t="shared" si="1"/>
        <v>1.2043990661828872</v>
      </c>
      <c r="L17" s="165">
        <f t="shared" si="1"/>
        <v>2.6866878340450171</v>
      </c>
      <c r="M17" s="165">
        <f t="shared" si="1"/>
        <v>-1.553159314647047</v>
      </c>
      <c r="N17" s="165">
        <f t="shared" si="1"/>
        <v>-6.9728943716134069</v>
      </c>
      <c r="O17" s="165">
        <f t="shared" si="1"/>
        <v>9.6567041347520757</v>
      </c>
      <c r="P17" s="165">
        <f t="shared" si="1"/>
        <v>-1.6295139125247999</v>
      </c>
      <c r="Q17" s="165">
        <f t="shared" si="1"/>
        <v>-3.5769784693921594</v>
      </c>
      <c r="R17" s="165">
        <f t="shared" si="1"/>
        <v>-2.1005236420176345</v>
      </c>
      <c r="S17" s="165">
        <f t="shared" si="1"/>
        <v>-5.9890289120411069</v>
      </c>
      <c r="T17" s="165">
        <f t="shared" si="1"/>
        <v>3.5746761834721212</v>
      </c>
      <c r="U17" s="165">
        <f t="shared" si="1"/>
        <v>1.6179524421131077</v>
      </c>
      <c r="V17" s="165">
        <f t="shared" si="1"/>
        <v>5.5641347311336347</v>
      </c>
      <c r="W17" s="165">
        <f t="shared" si="1"/>
        <v>4.5051058152367318</v>
      </c>
      <c r="X17" s="165">
        <f t="shared" si="1"/>
        <v>0.97180494427932729</v>
      </c>
      <c r="Y17" s="165">
        <f t="shared" si="1"/>
        <v>0.17248212452251721</v>
      </c>
      <c r="Z17" s="165">
        <f t="shared" si="1"/>
        <v>1.391672310876757</v>
      </c>
      <c r="AA17" s="165">
        <f t="shared" si="1"/>
        <v>3.912487859735208</v>
      </c>
      <c r="AB17" s="160">
        <v>2009</v>
      </c>
    </row>
    <row r="18" spans="1:28" ht="12" customHeight="1">
      <c r="A18" s="160">
        <v>2010</v>
      </c>
      <c r="B18" s="165">
        <f t="shared" si="0"/>
        <v>4.4073630403463397</v>
      </c>
      <c r="C18" s="165">
        <f t="shared" ref="C18:D22" si="2">C10/C9*100-100</f>
        <v>-10.82926829268294</v>
      </c>
      <c r="D18" s="165">
        <f t="shared" si="2"/>
        <v>7.936180322477</v>
      </c>
      <c r="E18" s="165">
        <f>E10/E9*100-100</f>
        <v>139.94398921273725</v>
      </c>
      <c r="F18" s="165">
        <f t="shared" ref="F18:AA18" si="3">F10/F9*100-100</f>
        <v>5.9854820696543243</v>
      </c>
      <c r="G18" s="165">
        <f t="shared" si="3"/>
        <v>1.1048722442679377</v>
      </c>
      <c r="H18" s="165">
        <f t="shared" si="3"/>
        <v>25.249179799408324</v>
      </c>
      <c r="I18" s="165">
        <f t="shared" si="3"/>
        <v>13.030125170888709</v>
      </c>
      <c r="J18" s="165">
        <f t="shared" si="3"/>
        <v>-8.3697567310920817E-2</v>
      </c>
      <c r="K18" s="165">
        <f t="shared" si="3"/>
        <v>-3.3723820478799098</v>
      </c>
      <c r="L18" s="165">
        <f t="shared" si="3"/>
        <v>0.61486866955355879</v>
      </c>
      <c r="M18" s="165">
        <f t="shared" si="3"/>
        <v>9.5690141112069398</v>
      </c>
      <c r="N18" s="165">
        <f t="shared" si="3"/>
        <v>-0.18315618025356173</v>
      </c>
      <c r="O18" s="165">
        <f t="shared" si="3"/>
        <v>7.06990276057617</v>
      </c>
      <c r="P18" s="165">
        <f t="shared" si="3"/>
        <v>4.2854592714588051</v>
      </c>
      <c r="Q18" s="165">
        <f t="shared" si="3"/>
        <v>5.1669928629021911</v>
      </c>
      <c r="R18" s="165">
        <f t="shared" si="3"/>
        <v>4.2175956754550299</v>
      </c>
      <c r="S18" s="165">
        <f t="shared" si="3"/>
        <v>6.782154506865723</v>
      </c>
      <c r="T18" s="165">
        <f t="shared" si="3"/>
        <v>4.0013203080114295</v>
      </c>
      <c r="U18" s="165">
        <f t="shared" si="3"/>
        <v>3.8054547237141918</v>
      </c>
      <c r="V18" s="165">
        <f t="shared" si="3"/>
        <v>3.4205966554772544</v>
      </c>
      <c r="W18" s="165">
        <f t="shared" si="3"/>
        <v>4.6426809278152774</v>
      </c>
      <c r="X18" s="165">
        <f t="shared" si="3"/>
        <v>5.86505123381869</v>
      </c>
      <c r="Y18" s="165">
        <f t="shared" si="3"/>
        <v>3.2879641163491442</v>
      </c>
      <c r="Z18" s="165">
        <f t="shared" si="3"/>
        <v>8.1741480001411162</v>
      </c>
      <c r="AA18" s="165">
        <f t="shared" si="3"/>
        <v>-0.3079435666358421</v>
      </c>
      <c r="AB18" s="160">
        <v>2010</v>
      </c>
    </row>
    <row r="19" spans="1:28" ht="12" customHeight="1">
      <c r="A19" s="160">
        <v>2011</v>
      </c>
      <c r="B19" s="165">
        <f t="shared" si="0"/>
        <v>4.6927431855554431</v>
      </c>
      <c r="C19" s="165">
        <f t="shared" si="2"/>
        <v>-5.8351568198395398</v>
      </c>
      <c r="D19" s="165">
        <f t="shared" si="2"/>
        <v>3.3815699928900926</v>
      </c>
      <c r="E19" s="165">
        <f>E11/E10*100-100</f>
        <v>-66.104698914969958</v>
      </c>
      <c r="F19" s="165">
        <f t="shared" ref="F19:AA19" si="4">F11/F10*100-100</f>
        <v>7.6041491352255832</v>
      </c>
      <c r="G19" s="165">
        <f t="shared" si="4"/>
        <v>-17.370570514925021</v>
      </c>
      <c r="H19" s="165">
        <f t="shared" si="4"/>
        <v>-0.99198606850343651</v>
      </c>
      <c r="I19" s="165">
        <f t="shared" si="4"/>
        <v>8.8918884286256912</v>
      </c>
      <c r="J19" s="165">
        <f t="shared" si="4"/>
        <v>4.891889752669627</v>
      </c>
      <c r="K19" s="165">
        <f t="shared" si="4"/>
        <v>2.0483639177724058</v>
      </c>
      <c r="L19" s="165">
        <f t="shared" si="4"/>
        <v>7.9517747679793445</v>
      </c>
      <c r="M19" s="165">
        <f t="shared" si="4"/>
        <v>7.1564547063017017</v>
      </c>
      <c r="N19" s="165">
        <f t="shared" si="4"/>
        <v>15.489041333830585</v>
      </c>
      <c r="O19" s="165">
        <f t="shared" si="4"/>
        <v>-8.093540000576823</v>
      </c>
      <c r="P19" s="165">
        <f t="shared" si="4"/>
        <v>4.1901581559714174</v>
      </c>
      <c r="Q19" s="165">
        <f t="shared" si="4"/>
        <v>5.906638659721807</v>
      </c>
      <c r="R19" s="165">
        <f t="shared" si="4"/>
        <v>2.7727666721690838</v>
      </c>
      <c r="S19" s="165">
        <f t="shared" si="4"/>
        <v>11.110092121734567</v>
      </c>
      <c r="T19" s="165">
        <f t="shared" si="4"/>
        <v>4.4123481207800239</v>
      </c>
      <c r="U19" s="165">
        <f t="shared" si="4"/>
        <v>4.0598107750612087</v>
      </c>
      <c r="V19" s="165">
        <f t="shared" si="4"/>
        <v>5.3759819863317801</v>
      </c>
      <c r="W19" s="165">
        <f t="shared" si="4"/>
        <v>4.1389921156753502</v>
      </c>
      <c r="X19" s="165">
        <f t="shared" si="4"/>
        <v>0.99409111471419465</v>
      </c>
      <c r="Y19" s="165">
        <f t="shared" si="4"/>
        <v>5.5318583714923051</v>
      </c>
      <c r="Z19" s="165">
        <f t="shared" si="4"/>
        <v>-2.48599445838218</v>
      </c>
      <c r="AA19" s="165">
        <f t="shared" si="4"/>
        <v>5.3790129183155955</v>
      </c>
      <c r="AB19" s="160">
        <v>2011</v>
      </c>
    </row>
    <row r="20" spans="1:28" ht="12" customHeight="1">
      <c r="A20" s="160">
        <v>2012</v>
      </c>
      <c r="B20" s="165">
        <f t="shared" si="0"/>
        <v>1.3036490536491954</v>
      </c>
      <c r="C20" s="165">
        <f t="shared" si="2"/>
        <v>45.429899302866005</v>
      </c>
      <c r="D20" s="165">
        <f t="shared" si="2"/>
        <v>-3.081023535797911</v>
      </c>
      <c r="E20" s="165">
        <f>E12/E11*100-100</f>
        <v>50.401734472643767</v>
      </c>
      <c r="F20" s="165">
        <f t="shared" ref="F20:AA20" si="5">F12/F11*100-100</f>
        <v>-5.1158935764102296</v>
      </c>
      <c r="G20" s="165">
        <f t="shared" si="5"/>
        <v>13.287285455674109</v>
      </c>
      <c r="H20" s="165">
        <f t="shared" si="5"/>
        <v>-2.7310934279231986</v>
      </c>
      <c r="I20" s="165">
        <f t="shared" si="5"/>
        <v>1.7507774467232338</v>
      </c>
      <c r="J20" s="165">
        <f t="shared" si="5"/>
        <v>0.94269551413417219</v>
      </c>
      <c r="K20" s="165">
        <f t="shared" si="5"/>
        <v>3.6152816064616928</v>
      </c>
      <c r="L20" s="165">
        <f t="shared" si="5"/>
        <v>-5.0503655609304872</v>
      </c>
      <c r="M20" s="165">
        <f t="shared" si="5"/>
        <v>5.6942281765733753</v>
      </c>
      <c r="N20" s="165">
        <f t="shared" si="5"/>
        <v>2.5825201136396032</v>
      </c>
      <c r="O20" s="165">
        <f t="shared" si="5"/>
        <v>0.57909064724334769</v>
      </c>
      <c r="P20" s="165">
        <f t="shared" si="5"/>
        <v>-1.4083705319394682</v>
      </c>
      <c r="Q20" s="165">
        <f t="shared" si="5"/>
        <v>3.774699012028421</v>
      </c>
      <c r="R20" s="165">
        <f t="shared" si="5"/>
        <v>2.8212015543028315</v>
      </c>
      <c r="S20" s="165">
        <f t="shared" si="5"/>
        <v>5.2390814171178164</v>
      </c>
      <c r="T20" s="165">
        <f t="shared" si="5"/>
        <v>4.0209256651050111</v>
      </c>
      <c r="U20" s="165">
        <f t="shared" si="5"/>
        <v>5.1035045969115345</v>
      </c>
      <c r="V20" s="165">
        <f t="shared" si="5"/>
        <v>0.31832036054555601</v>
      </c>
      <c r="W20" s="165">
        <f t="shared" si="5"/>
        <v>5.4162501590987517</v>
      </c>
      <c r="X20" s="165">
        <f t="shared" si="5"/>
        <v>0.90711174444639653</v>
      </c>
      <c r="Y20" s="165">
        <f t="shared" si="5"/>
        <v>-0.1742470751933638</v>
      </c>
      <c r="Z20" s="165">
        <f t="shared" si="5"/>
        <v>1.5272260468551764</v>
      </c>
      <c r="AA20" s="165">
        <f t="shared" si="5"/>
        <v>4.2498794244213371</v>
      </c>
      <c r="AB20" s="160">
        <v>2012</v>
      </c>
    </row>
    <row r="21" spans="1:28" ht="12" customHeight="1">
      <c r="A21" s="160">
        <v>2013</v>
      </c>
      <c r="B21" s="165">
        <f t="shared" si="0"/>
        <v>2.6954772679077053</v>
      </c>
      <c r="C21" s="165">
        <f t="shared" si="2"/>
        <v>-27.390146471371509</v>
      </c>
      <c r="D21" s="165">
        <f t="shared" si="2"/>
        <v>-2.5265652237830238</v>
      </c>
      <c r="E21" s="165">
        <f>E13/E12*100-100</f>
        <v>0.93275672008819299</v>
      </c>
      <c r="F21" s="165">
        <f t="shared" ref="F21:AA21" si="6">F13/F12*100-100</f>
        <v>-5.9779661961952399</v>
      </c>
      <c r="G21" s="165">
        <f t="shared" si="6"/>
        <v>16.720947929434587</v>
      </c>
      <c r="H21" s="165">
        <f t="shared" si="6"/>
        <v>1.403079986874431</v>
      </c>
      <c r="I21" s="165">
        <f t="shared" si="6"/>
        <v>5.5563294550872371</v>
      </c>
      <c r="J21" s="165">
        <f t="shared" si="6"/>
        <v>6.2996193911082372</v>
      </c>
      <c r="K21" s="165">
        <f t="shared" si="6"/>
        <v>11.212643908058851</v>
      </c>
      <c r="L21" s="165">
        <f t="shared" si="6"/>
        <v>0.21791829561799148</v>
      </c>
      <c r="M21" s="165">
        <f t="shared" si="6"/>
        <v>3.8143368312465071</v>
      </c>
      <c r="N21" s="165">
        <f t="shared" si="6"/>
        <v>1.4733020232781087</v>
      </c>
      <c r="O21" s="165">
        <f t="shared" si="6"/>
        <v>-5.9559095548607388E-2</v>
      </c>
      <c r="P21" s="165">
        <f t="shared" si="6"/>
        <v>1.5549522164319001</v>
      </c>
      <c r="Q21" s="165">
        <f t="shared" si="6"/>
        <v>3.7274385042256739</v>
      </c>
      <c r="R21" s="165">
        <f t="shared" si="6"/>
        <v>3.6254701651320005</v>
      </c>
      <c r="S21" s="165">
        <f t="shared" si="6"/>
        <v>3.8804436137213685</v>
      </c>
      <c r="T21" s="165">
        <f t="shared" si="6"/>
        <v>3.8221797017126136</v>
      </c>
      <c r="U21" s="165">
        <f t="shared" si="6"/>
        <v>1.5453454127084143</v>
      </c>
      <c r="V21" s="165">
        <f t="shared" si="6"/>
        <v>2.3085822862831833</v>
      </c>
      <c r="W21" s="165">
        <f t="shared" si="6"/>
        <v>7.4602192113184032</v>
      </c>
      <c r="X21" s="165">
        <f t="shared" si="6"/>
        <v>3.8979890558948682</v>
      </c>
      <c r="Y21" s="165">
        <f t="shared" si="6"/>
        <v>2.2090157423844516</v>
      </c>
      <c r="Z21" s="165">
        <f t="shared" si="6"/>
        <v>5.0310518634761365</v>
      </c>
      <c r="AA21" s="165">
        <f t="shared" si="6"/>
        <v>6.1122465021223178</v>
      </c>
      <c r="AB21" s="160">
        <v>2013</v>
      </c>
    </row>
    <row r="22" spans="1:28" ht="12" customHeight="1">
      <c r="A22" s="160">
        <v>2014</v>
      </c>
      <c r="B22" s="165">
        <f t="shared" si="0"/>
        <v>4.4482061669513229</v>
      </c>
      <c r="C22" s="165">
        <f t="shared" si="2"/>
        <v>-9.1509260957271295</v>
      </c>
      <c r="D22" s="165">
        <f t="shared" si="2"/>
        <v>2.4135652943313914</v>
      </c>
      <c r="E22" s="161" t="s">
        <v>62</v>
      </c>
      <c r="F22" s="165">
        <f>F14/F13*100-100</f>
        <v>2.6109030593280806</v>
      </c>
      <c r="G22" s="161" t="s">
        <v>62</v>
      </c>
      <c r="H22" s="161" t="s">
        <v>62</v>
      </c>
      <c r="I22" s="165">
        <f>I14/I13*100-100</f>
        <v>13.455018288536195</v>
      </c>
      <c r="J22" s="165">
        <f>J14/J13*100-100</f>
        <v>4.0726618033854294</v>
      </c>
      <c r="K22" s="161" t="s">
        <v>62</v>
      </c>
      <c r="L22" s="161" t="s">
        <v>62</v>
      </c>
      <c r="M22" s="161" t="s">
        <v>62</v>
      </c>
      <c r="N22" s="165">
        <f>N14/N13*100-100</f>
        <v>7.5018984961295274</v>
      </c>
      <c r="O22" s="165">
        <f>O14/O13*100-100</f>
        <v>-6.1411694922529847</v>
      </c>
      <c r="P22" s="165">
        <f>P14/P13*100-100</f>
        <v>3.1253054596931236</v>
      </c>
      <c r="Q22" s="165">
        <f>Q14/Q13*100-100</f>
        <v>4.6831878111888869</v>
      </c>
      <c r="R22" s="161" t="s">
        <v>62</v>
      </c>
      <c r="S22" s="161" t="s">
        <v>62</v>
      </c>
      <c r="T22" s="165">
        <f>T14/T13*100-100</f>
        <v>4.7167124591885852</v>
      </c>
      <c r="U22" s="161" t="s">
        <v>62</v>
      </c>
      <c r="V22" s="161" t="s">
        <v>62</v>
      </c>
      <c r="W22" s="161" t="s">
        <v>62</v>
      </c>
      <c r="X22" s="165">
        <f>X14/X13*100-100</f>
        <v>7.5821767240980904</v>
      </c>
      <c r="Y22" s="161" t="s">
        <v>62</v>
      </c>
      <c r="Z22" s="161" t="s">
        <v>62</v>
      </c>
      <c r="AA22" s="161" t="s">
        <v>62</v>
      </c>
      <c r="AB22" s="160">
        <v>2014</v>
      </c>
    </row>
    <row r="23" spans="1:28" ht="12" customHeight="1">
      <c r="A23" s="160"/>
      <c r="B23" s="165"/>
      <c r="C23" s="165"/>
      <c r="D23" s="165"/>
      <c r="E23" s="161"/>
      <c r="F23" s="165"/>
      <c r="G23" s="161"/>
      <c r="H23" s="161"/>
      <c r="I23" s="165"/>
      <c r="J23" s="165"/>
      <c r="K23" s="161"/>
      <c r="L23" s="161"/>
      <c r="M23" s="161"/>
      <c r="N23" s="165"/>
      <c r="O23" s="165"/>
      <c r="P23" s="165"/>
      <c r="Q23" s="165"/>
      <c r="R23" s="161"/>
      <c r="S23" s="161"/>
      <c r="T23" s="165"/>
      <c r="U23" s="161"/>
      <c r="V23" s="161"/>
      <c r="W23" s="161"/>
      <c r="X23" s="165"/>
      <c r="Y23" s="161"/>
      <c r="Z23" s="161"/>
      <c r="AA23" s="161"/>
      <c r="AB23" s="160"/>
    </row>
    <row r="24" spans="1:28" ht="12" customHeight="1">
      <c r="A24" s="160"/>
      <c r="B24" s="246" t="s">
        <v>6</v>
      </c>
      <c r="C24" s="246"/>
      <c r="D24" s="246"/>
      <c r="E24" s="246"/>
      <c r="F24" s="246"/>
      <c r="G24" s="246"/>
      <c r="H24" s="246"/>
      <c r="I24" s="246"/>
      <c r="J24" s="246"/>
      <c r="K24" s="246"/>
      <c r="L24" s="246"/>
      <c r="M24" s="246"/>
      <c r="N24" s="246"/>
      <c r="O24" s="246" t="s">
        <v>6</v>
      </c>
      <c r="P24" s="246"/>
      <c r="Q24" s="246"/>
      <c r="R24" s="246"/>
      <c r="S24" s="246"/>
      <c r="T24" s="246"/>
      <c r="U24" s="246"/>
      <c r="V24" s="246"/>
      <c r="W24" s="246"/>
      <c r="X24" s="246"/>
      <c r="Y24" s="246"/>
      <c r="Z24" s="246"/>
      <c r="AA24" s="246"/>
      <c r="AB24" s="160"/>
    </row>
    <row r="25" spans="1:28" ht="12" customHeight="1">
      <c r="A25" s="160">
        <v>2008</v>
      </c>
      <c r="B25" s="166">
        <f t="shared" ref="B25:C31" si="7">B8/$B8*100</f>
        <v>100</v>
      </c>
      <c r="C25" s="180">
        <f t="shared" si="7"/>
        <v>9.5341165670525686E-3</v>
      </c>
      <c r="D25" s="180">
        <f t="shared" ref="D25:AA25" si="8">D8/$B8*100</f>
        <v>14.058691945250978</v>
      </c>
      <c r="E25" s="180">
        <f t="shared" ref="E25:E30" si="9">E8/$B8*100</f>
        <v>2.5222245499651137E-2</v>
      </c>
      <c r="F25" s="180">
        <f t="shared" si="8"/>
        <v>10.69956324922603</v>
      </c>
      <c r="G25" s="180">
        <f t="shared" si="8"/>
        <v>1.6198703158081535</v>
      </c>
      <c r="H25" s="180">
        <f t="shared" si="8"/>
        <v>1.7140361347171458</v>
      </c>
      <c r="I25" s="180">
        <f t="shared" si="8"/>
        <v>3.1189246387638523</v>
      </c>
      <c r="J25" s="180">
        <f t="shared" si="8"/>
        <v>13.217739756763166</v>
      </c>
      <c r="K25" s="180">
        <f t="shared" si="8"/>
        <v>6.7849165044661941</v>
      </c>
      <c r="L25" s="180">
        <f t="shared" si="8"/>
        <v>4.3876581450396763</v>
      </c>
      <c r="M25" s="180">
        <f t="shared" si="8"/>
        <v>2.0451651072572958</v>
      </c>
      <c r="N25" s="180">
        <f t="shared" si="8"/>
        <v>7.9971525400500818</v>
      </c>
      <c r="O25" s="180">
        <f t="shared" si="8"/>
        <v>3.7129799167028272</v>
      </c>
      <c r="P25" s="180">
        <f t="shared" si="8"/>
        <v>14.594792636837587</v>
      </c>
      <c r="Q25" s="180">
        <f t="shared" si="8"/>
        <v>14.130097348123588</v>
      </c>
      <c r="R25" s="180">
        <f t="shared" si="8"/>
        <v>8.764937989400865</v>
      </c>
      <c r="S25" s="180">
        <f t="shared" si="8"/>
        <v>5.3651593587227246</v>
      </c>
      <c r="T25" s="180">
        <f t="shared" si="8"/>
        <v>22.722524293699106</v>
      </c>
      <c r="U25" s="180">
        <f t="shared" si="8"/>
        <v>9.3521454972869691</v>
      </c>
      <c r="V25" s="180">
        <f t="shared" si="8"/>
        <v>5.5327748082528965</v>
      </c>
      <c r="W25" s="180">
        <f t="shared" si="8"/>
        <v>7.8376039881592403</v>
      </c>
      <c r="X25" s="180">
        <f t="shared" si="8"/>
        <v>6.4375628072417621</v>
      </c>
      <c r="Y25" s="180">
        <f t="shared" si="8"/>
        <v>2.6710535352600773</v>
      </c>
      <c r="Z25" s="180">
        <f t="shared" si="8"/>
        <v>3.5468979186303957</v>
      </c>
      <c r="AA25" s="180">
        <f t="shared" si="8"/>
        <v>0.21961135335128856</v>
      </c>
      <c r="AB25" s="160">
        <v>2008</v>
      </c>
    </row>
    <row r="26" spans="1:28" ht="12" customHeight="1">
      <c r="A26" s="160">
        <v>2009</v>
      </c>
      <c r="B26" s="166">
        <f t="shared" si="7"/>
        <v>100</v>
      </c>
      <c r="C26" s="180">
        <f t="shared" si="7"/>
        <v>6.925315372105641E-3</v>
      </c>
      <c r="D26" s="180">
        <f t="shared" ref="D26:AA26" si="10">D9/$B9*100</f>
        <v>13.705062867224701</v>
      </c>
      <c r="E26" s="180">
        <f t="shared" si="9"/>
        <v>1.085641715487325E-2</v>
      </c>
      <c r="F26" s="180">
        <f t="shared" si="10"/>
        <v>10.302659929179359</v>
      </c>
      <c r="G26" s="180">
        <f t="shared" si="10"/>
        <v>1.658924952327931</v>
      </c>
      <c r="H26" s="180">
        <f t="shared" si="10"/>
        <v>1.7326215685625364</v>
      </c>
      <c r="I26" s="180">
        <f t="shared" si="10"/>
        <v>3.1176474827548386</v>
      </c>
      <c r="J26" s="180">
        <f t="shared" si="10"/>
        <v>13.427097599201485</v>
      </c>
      <c r="K26" s="180">
        <f t="shared" si="10"/>
        <v>6.8879344340418331</v>
      </c>
      <c r="L26" s="180">
        <f t="shared" si="10"/>
        <v>4.5195171152131497</v>
      </c>
      <c r="M26" s="180">
        <f t="shared" si="10"/>
        <v>2.0196460499465005</v>
      </c>
      <c r="N26" s="180">
        <f t="shared" si="10"/>
        <v>7.4625971036191592</v>
      </c>
      <c r="O26" s="180">
        <f t="shared" si="10"/>
        <v>4.0841613870990052</v>
      </c>
      <c r="P26" s="180">
        <f t="shared" si="10"/>
        <v>14.401504110934768</v>
      </c>
      <c r="Q26" s="180">
        <f t="shared" si="10"/>
        <v>13.666930842111594</v>
      </c>
      <c r="R26" s="180">
        <f t="shared" si="10"/>
        <v>8.6074463243015966</v>
      </c>
      <c r="S26" s="180">
        <f t="shared" si="10"/>
        <v>5.0594845178099961</v>
      </c>
      <c r="T26" s="180">
        <f t="shared" si="10"/>
        <v>23.607786396698732</v>
      </c>
      <c r="U26" s="180">
        <f t="shared" si="10"/>
        <v>9.532938714224553</v>
      </c>
      <c r="V26" s="180">
        <f t="shared" si="10"/>
        <v>5.8587436104112607</v>
      </c>
      <c r="W26" s="180">
        <f t="shared" si="10"/>
        <v>8.216104072062917</v>
      </c>
      <c r="X26" s="180">
        <f t="shared" si="10"/>
        <v>6.5202868949836166</v>
      </c>
      <c r="Y26" s="180">
        <f t="shared" si="10"/>
        <v>2.6839605867352399</v>
      </c>
      <c r="Z26" s="180">
        <f t="shared" si="10"/>
        <v>3.6074147944104711</v>
      </c>
      <c r="AA26" s="180">
        <f t="shared" si="10"/>
        <v>0.22891151383790617</v>
      </c>
      <c r="AB26" s="160">
        <v>2009</v>
      </c>
    </row>
    <row r="27" spans="1:28" ht="12" customHeight="1">
      <c r="A27" s="160">
        <v>2010</v>
      </c>
      <c r="B27" s="166">
        <f t="shared" si="7"/>
        <v>100</v>
      </c>
      <c r="C27" s="180">
        <f t="shared" si="7"/>
        <v>5.9146732668265492E-3</v>
      </c>
      <c r="D27" s="180">
        <f>D10/$B10*100</f>
        <v>14.168274093810904</v>
      </c>
      <c r="E27" s="180">
        <f t="shared" si="9"/>
        <v>2.4949696696115714E-2</v>
      </c>
      <c r="F27" s="180">
        <f t="shared" ref="F27:AA27" si="11">F10/$B10*100</f>
        <v>10.458384805407141</v>
      </c>
      <c r="G27" s="180">
        <f t="shared" si="11"/>
        <v>1.6064517911742417</v>
      </c>
      <c r="H27" s="180">
        <f t="shared" si="11"/>
        <v>2.0784878005334035</v>
      </c>
      <c r="I27" s="180">
        <f t="shared" si="11"/>
        <v>3.3751267626432777</v>
      </c>
      <c r="J27" s="180">
        <f t="shared" si="11"/>
        <v>12.849533839836729</v>
      </c>
      <c r="K27" s="180">
        <f t="shared" si="11"/>
        <v>6.3746911864314724</v>
      </c>
      <c r="L27" s="180">
        <f t="shared" si="11"/>
        <v>4.3553501185663341</v>
      </c>
      <c r="M27" s="180">
        <f t="shared" si="11"/>
        <v>2.1194925348389244</v>
      </c>
      <c r="N27" s="180">
        <f t="shared" si="11"/>
        <v>7.1344861884290216</v>
      </c>
      <c r="O27" s="180">
        <f t="shared" si="11"/>
        <v>4.1883134468802474</v>
      </c>
      <c r="P27" s="180">
        <f t="shared" si="11"/>
        <v>14.384689227600401</v>
      </c>
      <c r="Q27" s="180">
        <f t="shared" si="11"/>
        <v>13.766366436960057</v>
      </c>
      <c r="R27" s="180">
        <f t="shared" si="11"/>
        <v>8.5918017149575707</v>
      </c>
      <c r="S27" s="180">
        <f t="shared" si="11"/>
        <v>5.1745647220024829</v>
      </c>
      <c r="T27" s="180">
        <f t="shared" si="11"/>
        <v>23.515975150693123</v>
      </c>
      <c r="U27" s="180">
        <f t="shared" si="11"/>
        <v>9.4779813345250119</v>
      </c>
      <c r="V27" s="180">
        <f t="shared" si="11"/>
        <v>5.8033719289132195</v>
      </c>
      <c r="W27" s="180">
        <f t="shared" si="11"/>
        <v>8.2346218872548942</v>
      </c>
      <c r="X27" s="180">
        <f t="shared" si="11"/>
        <v>6.6113201798794066</v>
      </c>
      <c r="Y27" s="180">
        <f t="shared" si="11"/>
        <v>2.6551846220393283</v>
      </c>
      <c r="Z27" s="180">
        <f t="shared" si="11"/>
        <v>3.7375622801397634</v>
      </c>
      <c r="AA27" s="180">
        <f t="shared" si="11"/>
        <v>0.21857327770031634</v>
      </c>
      <c r="AB27" s="160">
        <v>2010</v>
      </c>
    </row>
    <row r="28" spans="1:28" ht="12" customHeight="1">
      <c r="A28" s="160">
        <v>2011</v>
      </c>
      <c r="B28" s="166">
        <f t="shared" si="7"/>
        <v>100</v>
      </c>
      <c r="C28" s="180">
        <f t="shared" si="7"/>
        <v>5.3198938501924069E-3</v>
      </c>
      <c r="D28" s="180">
        <f>D11/$B11*100</f>
        <v>13.990830456239822</v>
      </c>
      <c r="E28" s="180">
        <f t="shared" si="9"/>
        <v>8.0777086908130659E-3</v>
      </c>
      <c r="F28" s="180">
        <f t="shared" ref="F28:AA28" si="12">F11/$B11*100</f>
        <v>10.749222573335674</v>
      </c>
      <c r="G28" s="180">
        <f t="shared" si="12"/>
        <v>1.2679025399567401</v>
      </c>
      <c r="H28" s="180">
        <f t="shared" si="12"/>
        <v>1.9656276342565973</v>
      </c>
      <c r="I28" s="180">
        <f t="shared" si="12"/>
        <v>3.5105004959018791</v>
      </c>
      <c r="J28" s="180">
        <f t="shared" si="12"/>
        <v>12.873976226914943</v>
      </c>
      <c r="K28" s="180">
        <f t="shared" si="12"/>
        <v>6.2136761943795262</v>
      </c>
      <c r="L28" s="180">
        <f t="shared" si="12"/>
        <v>4.4909299415514266</v>
      </c>
      <c r="M28" s="180">
        <f t="shared" si="12"/>
        <v>2.1693700909839895</v>
      </c>
      <c r="N28" s="180">
        <f t="shared" si="12"/>
        <v>7.8702204683925467</v>
      </c>
      <c r="O28" s="180">
        <f t="shared" si="12"/>
        <v>3.6767883862637705</v>
      </c>
      <c r="P28" s="180">
        <f t="shared" si="12"/>
        <v>14.315634494282381</v>
      </c>
      <c r="Q28" s="180">
        <f t="shared" si="12"/>
        <v>13.925985235790488</v>
      </c>
      <c r="R28" s="180">
        <f t="shared" si="12"/>
        <v>8.4342353259371414</v>
      </c>
      <c r="S28" s="180">
        <f t="shared" si="12"/>
        <v>5.4917499098533478</v>
      </c>
      <c r="T28" s="180">
        <f t="shared" si="12"/>
        <v>23.452993102701992</v>
      </c>
      <c r="U28" s="180">
        <f t="shared" si="12"/>
        <v>9.420681072919983</v>
      </c>
      <c r="V28" s="180">
        <f t="shared" si="12"/>
        <v>5.8412455078884316</v>
      </c>
      <c r="W28" s="180">
        <f t="shared" si="12"/>
        <v>8.1910665218935783</v>
      </c>
      <c r="X28" s="180">
        <f t="shared" si="12"/>
        <v>6.37775123966198</v>
      </c>
      <c r="Y28" s="180">
        <f t="shared" si="12"/>
        <v>2.6764659990481467</v>
      </c>
      <c r="Z28" s="180">
        <f t="shared" si="12"/>
        <v>3.4812791967034462</v>
      </c>
      <c r="AA28" s="180">
        <f t="shared" si="12"/>
        <v>0.22000604391038736</v>
      </c>
      <c r="AB28" s="160">
        <v>2011</v>
      </c>
    </row>
    <row r="29" spans="1:28" ht="12" customHeight="1">
      <c r="A29" s="160">
        <v>2012</v>
      </c>
      <c r="B29" s="166">
        <f t="shared" si="7"/>
        <v>100</v>
      </c>
      <c r="C29" s="180">
        <f t="shared" si="7"/>
        <v>7.6371545759984488E-3</v>
      </c>
      <c r="D29" s="180">
        <f>D12/$B12*100</f>
        <v>13.385272696197154</v>
      </c>
      <c r="E29" s="180">
        <f t="shared" si="9"/>
        <v>1.1992671626464675E-2</v>
      </c>
      <c r="F29" s="180">
        <f t="shared" ref="F29:AA29" si="13">F12/$B12*100</f>
        <v>10.068051725156442</v>
      </c>
      <c r="G29" s="180">
        <f t="shared" si="13"/>
        <v>1.4178880851368432</v>
      </c>
      <c r="H29" s="180">
        <f t="shared" si="13"/>
        <v>1.8873402142774049</v>
      </c>
      <c r="I29" s="180">
        <f t="shared" si="13"/>
        <v>3.525994947091756</v>
      </c>
      <c r="J29" s="180">
        <f t="shared" si="13"/>
        <v>12.828105151883124</v>
      </c>
      <c r="K29" s="180">
        <f t="shared" si="13"/>
        <v>6.3554651259505599</v>
      </c>
      <c r="L29" s="180">
        <f t="shared" si="13"/>
        <v>4.2092477440369107</v>
      </c>
      <c r="M29" s="180">
        <f t="shared" si="13"/>
        <v>2.2633922818956531</v>
      </c>
      <c r="N29" s="180">
        <f t="shared" si="13"/>
        <v>7.9695752032594118</v>
      </c>
      <c r="O29" s="180">
        <f t="shared" si="13"/>
        <v>3.6504907359942136</v>
      </c>
      <c r="P29" s="180">
        <f t="shared" si="13"/>
        <v>13.932387873935454</v>
      </c>
      <c r="Q29" s="180">
        <f t="shared" si="13"/>
        <v>14.265674926722212</v>
      </c>
      <c r="R29" s="180">
        <f t="shared" si="13"/>
        <v>8.5605821557852817</v>
      </c>
      <c r="S29" s="180">
        <f t="shared" si="13"/>
        <v>5.7050927709369308</v>
      </c>
      <c r="T29" s="180">
        <f t="shared" si="13"/>
        <v>24.082074781614242</v>
      </c>
      <c r="U29" s="180">
        <f t="shared" si="13"/>
        <v>9.7740466972647084</v>
      </c>
      <c r="V29" s="180">
        <f t="shared" si="13"/>
        <v>5.7844307054982718</v>
      </c>
      <c r="W29" s="180">
        <f t="shared" si="13"/>
        <v>8.523597378851262</v>
      </c>
      <c r="X29" s="180">
        <f t="shared" si="13"/>
        <v>6.3527865287264342</v>
      </c>
      <c r="Y29" s="180">
        <f t="shared" si="13"/>
        <v>2.6374196391595985</v>
      </c>
      <c r="Z29" s="180">
        <f t="shared" si="13"/>
        <v>3.4889623743834259</v>
      </c>
      <c r="AA29" s="180">
        <f t="shared" si="13"/>
        <v>0.22640451518341076</v>
      </c>
      <c r="AB29" s="160">
        <v>2012</v>
      </c>
    </row>
    <row r="30" spans="1:28" ht="12" customHeight="1">
      <c r="A30" s="160">
        <v>2013</v>
      </c>
      <c r="B30" s="166">
        <f t="shared" si="7"/>
        <v>100</v>
      </c>
      <c r="C30" s="180">
        <f t="shared" si="7"/>
        <v>5.3997769901015244E-3</v>
      </c>
      <c r="D30" s="180">
        <f>D13/$B13*100</f>
        <v>12.704634515802304</v>
      </c>
      <c r="E30" s="180">
        <f t="shared" si="9"/>
        <v>1.1786822943916826E-2</v>
      </c>
      <c r="F30" s="180">
        <f t="shared" ref="F30:AA30" si="14">F13/$B13*100</f>
        <v>9.217725306165276</v>
      </c>
      <c r="G30" s="180">
        <f t="shared" si="14"/>
        <v>1.6115338840412694</v>
      </c>
      <c r="H30" s="180">
        <f t="shared" si="14"/>
        <v>1.8635885026518422</v>
      </c>
      <c r="I30" s="180">
        <f t="shared" si="14"/>
        <v>3.6242207952472301</v>
      </c>
      <c r="J30" s="180">
        <f t="shared" si="14"/>
        <v>13.278313041935899</v>
      </c>
      <c r="K30" s="180">
        <f t="shared" si="14"/>
        <v>6.8825628813091191</v>
      </c>
      <c r="L30" s="180">
        <f t="shared" si="14"/>
        <v>4.1076983886780276</v>
      </c>
      <c r="M30" s="180">
        <f t="shared" si="14"/>
        <v>2.2880517719487514</v>
      </c>
      <c r="N30" s="180">
        <f t="shared" si="14"/>
        <v>7.8747295704938356</v>
      </c>
      <c r="O30" s="180">
        <f t="shared" si="14"/>
        <v>3.5525581396454222</v>
      </c>
      <c r="P30" s="180">
        <f t="shared" si="14"/>
        <v>13.777656255563908</v>
      </c>
      <c r="Q30" s="180">
        <f t="shared" si="14"/>
        <v>14.409027135854902</v>
      </c>
      <c r="R30" s="180">
        <f t="shared" si="14"/>
        <v>8.638105341935109</v>
      </c>
      <c r="S30" s="180">
        <f t="shared" si="14"/>
        <v>5.7709217939197934</v>
      </c>
      <c r="T30" s="180">
        <f t="shared" si="14"/>
        <v>24.346286341746843</v>
      </c>
      <c r="U30" s="180">
        <f t="shared" si="14"/>
        <v>9.6645828458878498</v>
      </c>
      <c r="V30" s="180">
        <f t="shared" si="14"/>
        <v>5.7626384389734895</v>
      </c>
      <c r="W30" s="180">
        <f t="shared" si="14"/>
        <v>8.9190650568855077</v>
      </c>
      <c r="X30" s="180">
        <f t="shared" si="14"/>
        <v>6.4271744267195512</v>
      </c>
      <c r="Y30" s="180">
        <f t="shared" si="14"/>
        <v>2.6249263608259912</v>
      </c>
      <c r="Z30" s="180">
        <f t="shared" si="14"/>
        <v>3.5683108725188011</v>
      </c>
      <c r="AA30" s="180">
        <f t="shared" si="14"/>
        <v>0.23393719337475782</v>
      </c>
      <c r="AB30" s="160">
        <v>2013</v>
      </c>
    </row>
    <row r="31" spans="1:28" ht="12" customHeight="1">
      <c r="A31" s="160">
        <v>2014</v>
      </c>
      <c r="B31" s="166">
        <f t="shared" si="7"/>
        <v>100</v>
      </c>
      <c r="C31" s="180">
        <f t="shared" si="7"/>
        <v>4.6967272760644703E-3</v>
      </c>
      <c r="D31" s="180">
        <f>D14/$B14*100</f>
        <v>12.457149474113494</v>
      </c>
      <c r="E31" s="161" t="s">
        <v>62</v>
      </c>
      <c r="F31" s="180">
        <f>F14/$B14*100</f>
        <v>9.0555802969617218</v>
      </c>
      <c r="G31" s="161" t="s">
        <v>62</v>
      </c>
      <c r="H31" s="161" t="s">
        <v>62</v>
      </c>
      <c r="I31" s="180">
        <f>I14/$B14*100</f>
        <v>3.9367457967561714</v>
      </c>
      <c r="J31" s="180">
        <f>J14/$B14*100</f>
        <v>13.230570760822982</v>
      </c>
      <c r="K31" s="161" t="s">
        <v>62</v>
      </c>
      <c r="L31" s="161" t="s">
        <v>62</v>
      </c>
      <c r="M31" s="161" t="s">
        <v>62</v>
      </c>
      <c r="N31" s="180">
        <f>N14/$B14*100</f>
        <v>8.1049585247884917</v>
      </c>
      <c r="O31" s="180">
        <f>O14/$B14*100</f>
        <v>3.1923856285757912</v>
      </c>
      <c r="P31" s="180">
        <f>P14/$B14*100</f>
        <v>13.60315377367626</v>
      </c>
      <c r="Q31" s="180">
        <f>Q14/$B14*100</f>
        <v>14.441443747039539</v>
      </c>
      <c r="R31" s="161" t="s">
        <v>62</v>
      </c>
      <c r="S31" s="161" t="s">
        <v>62</v>
      </c>
      <c r="T31" s="180">
        <f>T14/$B14*100</f>
        <v>24.408873640421177</v>
      </c>
      <c r="U31" s="161" t="s">
        <v>62</v>
      </c>
      <c r="V31" s="161" t="s">
        <v>62</v>
      </c>
      <c r="W31" s="161" t="s">
        <v>62</v>
      </c>
      <c r="X31" s="180">
        <f>X14/$B14*100</f>
        <v>6.6200219265300255</v>
      </c>
      <c r="Y31" s="161" t="s">
        <v>62</v>
      </c>
      <c r="Z31" s="161" t="s">
        <v>62</v>
      </c>
      <c r="AA31" s="161" t="s">
        <v>62</v>
      </c>
      <c r="AB31" s="160">
        <v>2014</v>
      </c>
    </row>
    <row r="32" spans="1:28" ht="12" customHeight="1">
      <c r="A32" s="160"/>
      <c r="B32" s="166"/>
      <c r="C32" s="180"/>
      <c r="D32" s="180"/>
      <c r="E32" s="161"/>
      <c r="F32" s="180"/>
      <c r="G32" s="161"/>
      <c r="H32" s="161"/>
      <c r="I32" s="180"/>
      <c r="J32" s="180"/>
      <c r="K32" s="161"/>
      <c r="L32" s="161"/>
      <c r="M32" s="161"/>
      <c r="N32" s="180"/>
      <c r="O32" s="180"/>
      <c r="P32" s="180"/>
      <c r="Q32" s="180"/>
      <c r="R32" s="161"/>
      <c r="S32" s="161"/>
      <c r="T32" s="180"/>
      <c r="U32" s="161"/>
      <c r="V32" s="161"/>
      <c r="W32" s="161"/>
      <c r="X32" s="180"/>
      <c r="Y32" s="161"/>
      <c r="Z32" s="161"/>
      <c r="AA32" s="161"/>
      <c r="AB32" s="160"/>
    </row>
    <row r="33" spans="1:28" ht="12" customHeight="1">
      <c r="A33" s="160"/>
      <c r="B33" s="246" t="s">
        <v>7</v>
      </c>
      <c r="C33" s="246"/>
      <c r="D33" s="246"/>
      <c r="E33" s="246"/>
      <c r="F33" s="246"/>
      <c r="G33" s="246"/>
      <c r="H33" s="246"/>
      <c r="I33" s="246"/>
      <c r="J33" s="246"/>
      <c r="K33" s="246"/>
      <c r="L33" s="246"/>
      <c r="M33" s="246"/>
      <c r="N33" s="246"/>
      <c r="O33" s="246" t="s">
        <v>7</v>
      </c>
      <c r="P33" s="246"/>
      <c r="Q33" s="246"/>
      <c r="R33" s="246"/>
      <c r="S33" s="246"/>
      <c r="T33" s="246"/>
      <c r="U33" s="246"/>
      <c r="V33" s="246"/>
      <c r="W33" s="246"/>
      <c r="X33" s="246"/>
      <c r="Y33" s="246"/>
      <c r="Z33" s="246"/>
      <c r="AA33" s="246"/>
      <c r="AB33" s="160"/>
    </row>
    <row r="34" spans="1:28" ht="12" customHeight="1">
      <c r="A34" s="160">
        <v>2008</v>
      </c>
      <c r="B34" s="165">
        <v>3.9</v>
      </c>
      <c r="C34" s="180">
        <v>0.04</v>
      </c>
      <c r="D34" s="180">
        <v>2.1</v>
      </c>
      <c r="E34" s="180">
        <v>0.4</v>
      </c>
      <c r="F34" s="180">
        <v>1.9</v>
      </c>
      <c r="G34" s="180">
        <v>2.7</v>
      </c>
      <c r="H34" s="180">
        <v>6.5</v>
      </c>
      <c r="I34" s="180">
        <v>3</v>
      </c>
      <c r="J34" s="180">
        <v>3.1</v>
      </c>
      <c r="K34" s="180">
        <v>2.5</v>
      </c>
      <c r="L34" s="180">
        <v>3.6</v>
      </c>
      <c r="M34" s="180">
        <v>5.5</v>
      </c>
      <c r="N34" s="180">
        <v>6.6</v>
      </c>
      <c r="O34" s="180">
        <v>3.5</v>
      </c>
      <c r="P34" s="180">
        <v>4.8</v>
      </c>
      <c r="Q34" s="180">
        <v>4.9000000000000004</v>
      </c>
      <c r="R34" s="180">
        <v>5.2</v>
      </c>
      <c r="S34" s="180">
        <v>4.5999999999999996</v>
      </c>
      <c r="T34" s="180">
        <v>5.3</v>
      </c>
      <c r="U34" s="180">
        <v>6</v>
      </c>
      <c r="V34" s="180">
        <v>5.0999999999999996</v>
      </c>
      <c r="W34" s="180">
        <v>4.7</v>
      </c>
      <c r="X34" s="180">
        <v>5.9</v>
      </c>
      <c r="Y34" s="180">
        <v>7.9</v>
      </c>
      <c r="Z34" s="180">
        <v>5.2</v>
      </c>
      <c r="AA34" s="180">
        <v>2.9</v>
      </c>
      <c r="AB34" s="160">
        <v>2008</v>
      </c>
    </row>
    <row r="35" spans="1:28" ht="12" customHeight="1">
      <c r="A35" s="160">
        <v>2009</v>
      </c>
      <c r="B35" s="165">
        <v>4</v>
      </c>
      <c r="C35" s="180">
        <v>0.04</v>
      </c>
      <c r="D35" s="180">
        <v>2.4</v>
      </c>
      <c r="E35" s="180">
        <v>0.2</v>
      </c>
      <c r="F35" s="180">
        <v>2.1</v>
      </c>
      <c r="G35" s="180">
        <v>2.7</v>
      </c>
      <c r="H35" s="180">
        <v>6.8</v>
      </c>
      <c r="I35" s="180">
        <v>3</v>
      </c>
      <c r="J35" s="180">
        <v>3.2</v>
      </c>
      <c r="K35" s="180">
        <v>2.6</v>
      </c>
      <c r="L35" s="180">
        <v>3.8</v>
      </c>
      <c r="M35" s="180">
        <v>5.6</v>
      </c>
      <c r="N35" s="180">
        <v>6.4</v>
      </c>
      <c r="O35" s="180">
        <v>3.5</v>
      </c>
      <c r="P35" s="180">
        <v>4.8</v>
      </c>
      <c r="Q35" s="180">
        <v>5.2</v>
      </c>
      <c r="R35" s="180">
        <v>5.7</v>
      </c>
      <c r="S35" s="180">
        <v>4.5999999999999996</v>
      </c>
      <c r="T35" s="180">
        <v>5.2</v>
      </c>
      <c r="U35" s="180">
        <v>5.9</v>
      </c>
      <c r="V35" s="180">
        <v>5.2</v>
      </c>
      <c r="W35" s="180">
        <v>4.7</v>
      </c>
      <c r="X35" s="180">
        <v>6.1</v>
      </c>
      <c r="Y35" s="180">
        <v>8</v>
      </c>
      <c r="Z35" s="180">
        <v>5.4</v>
      </c>
      <c r="AA35" s="180">
        <v>3</v>
      </c>
      <c r="AB35" s="160">
        <v>2009</v>
      </c>
    </row>
    <row r="36" spans="1:28" ht="12" customHeight="1">
      <c r="A36" s="160">
        <v>2010</v>
      </c>
      <c r="B36" s="165">
        <v>4</v>
      </c>
      <c r="C36" s="180">
        <v>0.03</v>
      </c>
      <c r="D36" s="180">
        <v>2.2000000000000002</v>
      </c>
      <c r="E36" s="180">
        <v>0.4</v>
      </c>
      <c r="F36" s="180">
        <v>1.9</v>
      </c>
      <c r="G36" s="180">
        <v>2.7</v>
      </c>
      <c r="H36" s="180">
        <v>8.1</v>
      </c>
      <c r="I36" s="180">
        <v>3.1</v>
      </c>
      <c r="J36" s="180">
        <v>3.2</v>
      </c>
      <c r="K36" s="180">
        <v>2.6</v>
      </c>
      <c r="L36" s="180">
        <v>3.8</v>
      </c>
      <c r="M36" s="180">
        <v>5.8</v>
      </c>
      <c r="N36" s="180">
        <v>6.4</v>
      </c>
      <c r="O36" s="180">
        <v>3.7</v>
      </c>
      <c r="P36" s="180">
        <v>5</v>
      </c>
      <c r="Q36" s="180">
        <v>5.2</v>
      </c>
      <c r="R36" s="180">
        <v>5.7</v>
      </c>
      <c r="S36" s="180">
        <v>4.5999999999999996</v>
      </c>
      <c r="T36" s="180">
        <v>5.3</v>
      </c>
      <c r="U36" s="180">
        <v>6</v>
      </c>
      <c r="V36" s="180">
        <v>5.2</v>
      </c>
      <c r="W36" s="180">
        <v>4.7</v>
      </c>
      <c r="X36" s="180">
        <v>6.3</v>
      </c>
      <c r="Y36" s="180">
        <v>8.1</v>
      </c>
      <c r="Z36" s="180">
        <v>5.8</v>
      </c>
      <c r="AA36" s="180">
        <v>3.1</v>
      </c>
      <c r="AB36" s="160">
        <v>2010</v>
      </c>
    </row>
    <row r="37" spans="1:28" ht="12" customHeight="1">
      <c r="A37" s="160">
        <v>2011</v>
      </c>
      <c r="B37" s="165">
        <v>4</v>
      </c>
      <c r="C37" s="180">
        <v>0.03</v>
      </c>
      <c r="D37" s="180">
        <v>2.2000000000000002</v>
      </c>
      <c r="E37" s="180">
        <v>0.1</v>
      </c>
      <c r="F37" s="180">
        <v>1.9</v>
      </c>
      <c r="G37" s="180">
        <v>2.6</v>
      </c>
      <c r="H37" s="180">
        <v>7.4</v>
      </c>
      <c r="I37" s="180">
        <v>3.2</v>
      </c>
      <c r="J37" s="180">
        <v>3.2</v>
      </c>
      <c r="K37" s="180">
        <v>2.5</v>
      </c>
      <c r="L37" s="180">
        <v>4</v>
      </c>
      <c r="M37" s="180">
        <v>5.9</v>
      </c>
      <c r="N37" s="180">
        <v>6.8</v>
      </c>
      <c r="O37" s="180">
        <v>3.6</v>
      </c>
      <c r="P37" s="180">
        <v>4.9000000000000004</v>
      </c>
      <c r="Q37" s="180">
        <v>5.3</v>
      </c>
      <c r="R37" s="180">
        <v>5.7</v>
      </c>
      <c r="S37" s="180">
        <v>4.8</v>
      </c>
      <c r="T37" s="180">
        <v>5.3</v>
      </c>
      <c r="U37" s="180">
        <v>6.1</v>
      </c>
      <c r="V37" s="180">
        <v>5.2</v>
      </c>
      <c r="W37" s="180">
        <v>4.7</v>
      </c>
      <c r="X37" s="180">
        <v>6.2</v>
      </c>
      <c r="Y37" s="180">
        <v>8.1</v>
      </c>
      <c r="Z37" s="180">
        <v>5.6</v>
      </c>
      <c r="AA37" s="180">
        <v>3.1</v>
      </c>
      <c r="AB37" s="160">
        <v>2011</v>
      </c>
    </row>
    <row r="38" spans="1:28" ht="12" customHeight="1">
      <c r="A38" s="160">
        <v>2012</v>
      </c>
      <c r="B38" s="165">
        <v>4</v>
      </c>
      <c r="C38" s="180">
        <v>0.03</v>
      </c>
      <c r="D38" s="180">
        <v>2</v>
      </c>
      <c r="E38" s="180">
        <v>0.2</v>
      </c>
      <c r="F38" s="180">
        <v>1.8</v>
      </c>
      <c r="G38" s="180">
        <v>2.5</v>
      </c>
      <c r="H38" s="180">
        <v>7</v>
      </c>
      <c r="I38" s="180">
        <v>3.1</v>
      </c>
      <c r="J38" s="180">
        <v>3.2</v>
      </c>
      <c r="K38" s="180">
        <v>2.6</v>
      </c>
      <c r="L38" s="180">
        <v>3.7</v>
      </c>
      <c r="M38" s="180">
        <v>5.8</v>
      </c>
      <c r="N38" s="180">
        <v>6.7</v>
      </c>
      <c r="O38" s="180">
        <v>3.5</v>
      </c>
      <c r="P38" s="180">
        <v>4.9000000000000004</v>
      </c>
      <c r="Q38" s="180">
        <v>5.4</v>
      </c>
      <c r="R38" s="180">
        <v>5.7</v>
      </c>
      <c r="S38" s="180">
        <v>4.9000000000000004</v>
      </c>
      <c r="T38" s="180">
        <v>5.4</v>
      </c>
      <c r="U38" s="180">
        <v>6.3</v>
      </c>
      <c r="V38" s="180">
        <v>5.0999999999999996</v>
      </c>
      <c r="W38" s="180">
        <v>4.7</v>
      </c>
      <c r="X38" s="180">
        <v>6.2</v>
      </c>
      <c r="Y38" s="180">
        <v>7.7</v>
      </c>
      <c r="Z38" s="180">
        <v>5.6</v>
      </c>
      <c r="AA38" s="180">
        <v>3.2</v>
      </c>
      <c r="AB38" s="160">
        <v>2012</v>
      </c>
    </row>
    <row r="39" spans="1:28" ht="12" customHeight="1">
      <c r="A39" s="160">
        <v>2013</v>
      </c>
      <c r="B39" s="165">
        <v>4</v>
      </c>
      <c r="C39" s="180">
        <v>0.03</v>
      </c>
      <c r="D39" s="180">
        <v>1.9</v>
      </c>
      <c r="E39" s="180">
        <v>0.2</v>
      </c>
      <c r="F39" s="180">
        <v>1.7</v>
      </c>
      <c r="G39" s="180">
        <v>2.5</v>
      </c>
      <c r="H39" s="180">
        <v>7.1</v>
      </c>
      <c r="I39" s="180">
        <v>3.1</v>
      </c>
      <c r="J39" s="180">
        <v>3.4</v>
      </c>
      <c r="K39" s="180">
        <v>2.9</v>
      </c>
      <c r="L39" s="180">
        <v>3.6</v>
      </c>
      <c r="M39" s="180">
        <v>5.8</v>
      </c>
      <c r="N39" s="180">
        <v>6.7</v>
      </c>
      <c r="O39" s="180">
        <v>3.5</v>
      </c>
      <c r="P39" s="180">
        <v>4.9000000000000004</v>
      </c>
      <c r="Q39" s="180">
        <v>5.4</v>
      </c>
      <c r="R39" s="180">
        <v>5.6</v>
      </c>
      <c r="S39" s="180">
        <v>5</v>
      </c>
      <c r="T39" s="180">
        <v>5.4</v>
      </c>
      <c r="U39" s="180">
        <v>6.2</v>
      </c>
      <c r="V39" s="180">
        <v>5.0999999999999996</v>
      </c>
      <c r="W39" s="180">
        <v>4.8</v>
      </c>
      <c r="X39" s="180">
        <v>6.3</v>
      </c>
      <c r="Y39" s="180">
        <v>7.6</v>
      </c>
      <c r="Z39" s="180">
        <v>5.8</v>
      </c>
      <c r="AA39" s="180">
        <v>3.4</v>
      </c>
      <c r="AB39" s="160">
        <v>2013</v>
      </c>
    </row>
    <row r="40" spans="1:28" ht="12" customHeight="1">
      <c r="A40" s="160">
        <v>2014</v>
      </c>
      <c r="B40" s="165">
        <v>4</v>
      </c>
      <c r="C40" s="180">
        <v>0.02</v>
      </c>
      <c r="D40" s="180">
        <v>1.9</v>
      </c>
      <c r="E40" s="161" t="s">
        <v>62</v>
      </c>
      <c r="F40" s="180">
        <v>1.6</v>
      </c>
      <c r="G40" s="161" t="s">
        <v>62</v>
      </c>
      <c r="H40" s="161" t="s">
        <v>62</v>
      </c>
      <c r="I40" s="180">
        <v>3.3</v>
      </c>
      <c r="J40" s="180">
        <v>3.5</v>
      </c>
      <c r="K40" s="161" t="s">
        <v>62</v>
      </c>
      <c r="L40" s="161" t="s">
        <v>62</v>
      </c>
      <c r="M40" s="161" t="s">
        <v>62</v>
      </c>
      <c r="N40" s="180">
        <v>7</v>
      </c>
      <c r="O40" s="180">
        <v>3.2</v>
      </c>
      <c r="P40" s="180">
        <v>4.9000000000000004</v>
      </c>
      <c r="Q40" s="180">
        <v>5.4</v>
      </c>
      <c r="R40" s="161" t="s">
        <v>62</v>
      </c>
      <c r="S40" s="161" t="s">
        <v>62</v>
      </c>
      <c r="T40" s="180">
        <v>5.4</v>
      </c>
      <c r="U40" s="161" t="s">
        <v>62</v>
      </c>
      <c r="V40" s="161" t="s">
        <v>62</v>
      </c>
      <c r="W40" s="161" t="s">
        <v>62</v>
      </c>
      <c r="X40" s="180">
        <v>6.5</v>
      </c>
      <c r="Y40" s="161" t="s">
        <v>62</v>
      </c>
      <c r="Z40" s="161" t="s">
        <v>62</v>
      </c>
      <c r="AA40" s="161" t="s">
        <v>62</v>
      </c>
      <c r="AB40" s="160">
        <v>2014</v>
      </c>
    </row>
    <row r="41" spans="1:28" ht="12" customHeight="1">
      <c r="A41" s="160"/>
      <c r="B41" s="165"/>
      <c r="C41" s="180"/>
      <c r="D41" s="180"/>
      <c r="E41" s="161"/>
      <c r="F41" s="180"/>
      <c r="G41" s="161"/>
      <c r="H41" s="161"/>
      <c r="I41" s="180"/>
      <c r="J41" s="180"/>
      <c r="K41" s="161"/>
      <c r="L41" s="161"/>
      <c r="M41" s="161"/>
      <c r="N41" s="180"/>
      <c r="O41" s="180"/>
      <c r="P41" s="180"/>
      <c r="Q41" s="180"/>
      <c r="R41" s="161"/>
      <c r="S41" s="161"/>
      <c r="T41" s="180"/>
      <c r="U41" s="161"/>
      <c r="V41" s="161"/>
      <c r="W41" s="161"/>
      <c r="X41" s="180"/>
      <c r="Y41" s="161"/>
      <c r="Z41" s="161"/>
      <c r="AA41" s="161"/>
      <c r="AB41" s="160"/>
    </row>
    <row r="42" spans="1:28" s="156" customFormat="1" ht="12" customHeight="1">
      <c r="A42" s="179"/>
      <c r="B42" s="257" t="s">
        <v>126</v>
      </c>
      <c r="C42" s="257"/>
      <c r="D42" s="257"/>
      <c r="E42" s="257"/>
      <c r="F42" s="257"/>
      <c r="G42" s="257"/>
      <c r="H42" s="257"/>
      <c r="I42" s="257"/>
      <c r="J42" s="257"/>
      <c r="K42" s="257"/>
      <c r="L42" s="257"/>
      <c r="M42" s="257"/>
      <c r="N42" s="257"/>
      <c r="O42" s="257" t="s">
        <v>126</v>
      </c>
      <c r="P42" s="257"/>
      <c r="Q42" s="257"/>
      <c r="R42" s="257"/>
      <c r="S42" s="257"/>
      <c r="T42" s="257"/>
      <c r="U42" s="257"/>
      <c r="V42" s="257"/>
      <c r="W42" s="257"/>
      <c r="X42" s="257"/>
      <c r="Y42" s="257"/>
      <c r="Z42" s="257"/>
      <c r="AA42" s="257"/>
      <c r="AB42" s="160"/>
    </row>
    <row r="43" spans="1:28" ht="12" customHeight="1">
      <c r="B43" s="246" t="s">
        <v>350</v>
      </c>
      <c r="C43" s="246"/>
      <c r="D43" s="246"/>
      <c r="E43" s="246"/>
      <c r="F43" s="246"/>
      <c r="G43" s="246"/>
      <c r="H43" s="246"/>
      <c r="I43" s="246"/>
      <c r="J43" s="246"/>
      <c r="K43" s="246"/>
      <c r="L43" s="246"/>
      <c r="M43" s="246"/>
      <c r="N43" s="246"/>
      <c r="O43" s="246" t="s">
        <v>350</v>
      </c>
      <c r="P43" s="246"/>
      <c r="Q43" s="246"/>
      <c r="R43" s="246"/>
      <c r="S43" s="246"/>
      <c r="T43" s="246"/>
      <c r="U43" s="246"/>
      <c r="V43" s="246"/>
      <c r="W43" s="246"/>
      <c r="X43" s="246"/>
      <c r="Y43" s="246"/>
      <c r="Z43" s="246"/>
      <c r="AA43" s="246"/>
    </row>
    <row r="44" spans="1:28" ht="12" customHeight="1">
      <c r="A44" s="160">
        <v>2008</v>
      </c>
      <c r="B44" s="192">
        <v>98.799386849157727</v>
      </c>
      <c r="C44" s="192">
        <v>171.63717879365299</v>
      </c>
      <c r="D44" s="192">
        <v>96.511401831351947</v>
      </c>
      <c r="E44" s="192">
        <v>70.963939323040577</v>
      </c>
      <c r="F44" s="192">
        <v>101.3399141546959</v>
      </c>
      <c r="G44" s="192">
        <v>88.554787173565714</v>
      </c>
      <c r="H44" s="192">
        <v>79.502094104849363</v>
      </c>
      <c r="I44" s="192">
        <v>92.983710317586315</v>
      </c>
      <c r="J44" s="192">
        <v>103.4950042730501</v>
      </c>
      <c r="K44" s="192">
        <v>104.9617355013921</v>
      </c>
      <c r="L44" s="192">
        <v>100.63823072708669</v>
      </c>
      <c r="M44" s="192">
        <v>105.1689124417354</v>
      </c>
      <c r="N44" s="192">
        <v>104.82656681275139</v>
      </c>
      <c r="O44" s="192">
        <v>98.662529311409557</v>
      </c>
      <c r="P44" s="192">
        <v>97.459015319313394</v>
      </c>
      <c r="Q44" s="192">
        <v>101.28861773870101</v>
      </c>
      <c r="R44" s="192">
        <v>100.68594153981149</v>
      </c>
      <c r="S44" s="192">
        <v>102.2939034698542</v>
      </c>
      <c r="T44" s="192">
        <v>96.619316419923507</v>
      </c>
      <c r="U44" s="192">
        <v>97.180310795490215</v>
      </c>
      <c r="V44" s="192">
        <v>98.530021909071081</v>
      </c>
      <c r="W44" s="192">
        <v>94.642786499707697</v>
      </c>
      <c r="X44" s="192">
        <v>96.529153337332644</v>
      </c>
      <c r="Y44" s="192">
        <v>98.556711117836187</v>
      </c>
      <c r="Z44" s="192">
        <v>94.894008244021748</v>
      </c>
      <c r="AA44" s="192">
        <v>99.320808085192382</v>
      </c>
      <c r="AB44" s="160">
        <v>2008</v>
      </c>
    </row>
    <row r="45" spans="1:28" ht="12" customHeight="1">
      <c r="A45" s="160">
        <v>2009</v>
      </c>
      <c r="B45" s="192">
        <v>96.898893698070751</v>
      </c>
      <c r="C45" s="192">
        <v>153.71157210697331</v>
      </c>
      <c r="D45" s="192">
        <v>93.593648563288966</v>
      </c>
      <c r="E45" s="192">
        <v>42.680065518615251</v>
      </c>
      <c r="F45" s="192">
        <v>93.962166140794153</v>
      </c>
      <c r="G45" s="192">
        <v>97.737290586927145</v>
      </c>
      <c r="H45" s="192">
        <v>88.593522383762775</v>
      </c>
      <c r="I45" s="192">
        <v>89.835670986343985</v>
      </c>
      <c r="J45" s="192">
        <v>99.913157487020328</v>
      </c>
      <c r="K45" s="192">
        <v>102.0336830368946</v>
      </c>
      <c r="L45" s="192">
        <v>97.117477463089784</v>
      </c>
      <c r="M45" s="192">
        <v>99.271819537885463</v>
      </c>
      <c r="N45" s="192">
        <v>99.470058858333843</v>
      </c>
      <c r="O45" s="192">
        <v>93.959011044495327</v>
      </c>
      <c r="P45" s="192">
        <v>98.157155048336776</v>
      </c>
      <c r="Q45" s="192">
        <v>96.520085258626892</v>
      </c>
      <c r="R45" s="192">
        <v>97.518398698905855</v>
      </c>
      <c r="S45" s="192">
        <v>94.867866523652253</v>
      </c>
      <c r="T45" s="192">
        <v>97.536198292540035</v>
      </c>
      <c r="U45" s="192">
        <v>96.554422887133143</v>
      </c>
      <c r="V45" s="192">
        <v>100.0768825649116</v>
      </c>
      <c r="W45" s="192">
        <v>96.925046046264796</v>
      </c>
      <c r="X45" s="192">
        <v>96.471871320544537</v>
      </c>
      <c r="Y45" s="192">
        <v>97.869077354348008</v>
      </c>
      <c r="Z45" s="192">
        <v>95.169868157592973</v>
      </c>
      <c r="AA45" s="192">
        <v>101.3581970482649</v>
      </c>
      <c r="AB45" s="160">
        <v>2009</v>
      </c>
    </row>
    <row r="46" spans="1:28" ht="12" customHeight="1">
      <c r="A46" s="160">
        <v>2010</v>
      </c>
      <c r="B46" s="193">
        <v>100</v>
      </c>
      <c r="C46" s="193">
        <v>100</v>
      </c>
      <c r="D46" s="193">
        <v>100</v>
      </c>
      <c r="E46" s="193">
        <v>100</v>
      </c>
      <c r="F46" s="193">
        <v>100</v>
      </c>
      <c r="G46" s="193">
        <v>100</v>
      </c>
      <c r="H46" s="193">
        <v>100</v>
      </c>
      <c r="I46" s="193">
        <v>100</v>
      </c>
      <c r="J46" s="193">
        <v>100</v>
      </c>
      <c r="K46" s="193">
        <v>100</v>
      </c>
      <c r="L46" s="193">
        <v>100</v>
      </c>
      <c r="M46" s="193">
        <v>100</v>
      </c>
      <c r="N46" s="193">
        <v>100</v>
      </c>
      <c r="O46" s="193">
        <v>100</v>
      </c>
      <c r="P46" s="193">
        <v>100</v>
      </c>
      <c r="Q46" s="193">
        <v>100</v>
      </c>
      <c r="R46" s="193">
        <v>100</v>
      </c>
      <c r="S46" s="193">
        <v>100</v>
      </c>
      <c r="T46" s="193">
        <v>100</v>
      </c>
      <c r="U46" s="193">
        <v>100</v>
      </c>
      <c r="V46" s="193">
        <v>100</v>
      </c>
      <c r="W46" s="193">
        <v>100</v>
      </c>
      <c r="X46" s="193">
        <v>100</v>
      </c>
      <c r="Y46" s="193">
        <v>100</v>
      </c>
      <c r="Z46" s="193">
        <v>100</v>
      </c>
      <c r="AA46" s="193">
        <v>100</v>
      </c>
      <c r="AB46" s="160">
        <v>2010</v>
      </c>
    </row>
    <row r="47" spans="1:28" ht="12" customHeight="1">
      <c r="A47" s="160">
        <v>2011</v>
      </c>
      <c r="B47" s="192">
        <v>103.67852879340386</v>
      </c>
      <c r="C47" s="192">
        <v>69.493070751276434</v>
      </c>
      <c r="D47" s="192">
        <v>103.48375761801742</v>
      </c>
      <c r="E47" s="192">
        <v>29.343362296286688</v>
      </c>
      <c r="F47" s="192">
        <v>109.52810104380137</v>
      </c>
      <c r="G47" s="192">
        <v>76.448811967137502</v>
      </c>
      <c r="H47" s="192">
        <v>94.855392228084668</v>
      </c>
      <c r="I47" s="192">
        <v>105.95644041977792</v>
      </c>
      <c r="J47" s="192">
        <v>104.13011588225957</v>
      </c>
      <c r="K47" s="192">
        <v>100.95018680245163</v>
      </c>
      <c r="L47" s="192">
        <v>107.23727644223268</v>
      </c>
      <c r="M47" s="192">
        <v>107.30931734415924</v>
      </c>
      <c r="N47" s="192">
        <v>117.35239931470826</v>
      </c>
      <c r="O47" s="192">
        <v>96.049203985019091</v>
      </c>
      <c r="P47" s="192">
        <v>102.45442904125032</v>
      </c>
      <c r="Q47" s="192">
        <v>104.29272945258363</v>
      </c>
      <c r="R47" s="192">
        <v>101.49182890953585</v>
      </c>
      <c r="S47" s="192">
        <v>108.943320059144</v>
      </c>
      <c r="T47" s="192">
        <v>102.24124613127127</v>
      </c>
      <c r="U47" s="192">
        <v>102.38998216628235</v>
      </c>
      <c r="V47" s="192">
        <v>101.10054205664099</v>
      </c>
      <c r="W47" s="192">
        <v>102.87396645694453</v>
      </c>
      <c r="X47" s="192">
        <v>98.659999044033356</v>
      </c>
      <c r="Y47" s="192">
        <v>103.58031707062456</v>
      </c>
      <c r="Z47" s="192">
        <v>94.876571745828926</v>
      </c>
      <c r="AA47" s="192">
        <v>103.58485724718491</v>
      </c>
      <c r="AB47" s="160">
        <v>2011</v>
      </c>
    </row>
    <row r="48" spans="1:28" ht="12" customHeight="1">
      <c r="A48" s="160">
        <v>2012</v>
      </c>
      <c r="B48" s="192">
        <v>103.46549723005393</v>
      </c>
      <c r="C48" s="192">
        <v>104.97975308493129</v>
      </c>
      <c r="D48" s="192">
        <v>100.94051657611517</v>
      </c>
      <c r="E48" s="192">
        <v>42.692140935610553</v>
      </c>
      <c r="F48" s="192">
        <v>103.44276916636784</v>
      </c>
      <c r="G48" s="192">
        <v>92.415660677185997</v>
      </c>
      <c r="H48" s="192">
        <v>94.126487573772579</v>
      </c>
      <c r="I48" s="192">
        <v>103.46050279602477</v>
      </c>
      <c r="J48" s="192">
        <v>102.20809404258661</v>
      </c>
      <c r="K48" s="192">
        <v>102.31016104125125</v>
      </c>
      <c r="L48" s="192">
        <v>97.553364619991896</v>
      </c>
      <c r="M48" s="192">
        <v>111.47490619519398</v>
      </c>
      <c r="N48" s="192">
        <v>120.52602958234695</v>
      </c>
      <c r="O48" s="192">
        <v>96.688196471352754</v>
      </c>
      <c r="P48" s="192">
        <v>99.936452154796328</v>
      </c>
      <c r="Q48" s="192">
        <v>106.19439250885088</v>
      </c>
      <c r="R48" s="192">
        <v>102.60952989642911</v>
      </c>
      <c r="S48" s="192">
        <v>112.13799511439495</v>
      </c>
      <c r="T48" s="192">
        <v>103.97027826576429</v>
      </c>
      <c r="U48" s="192">
        <v>104.87010660779076</v>
      </c>
      <c r="V48" s="192">
        <v>98.083042296780519</v>
      </c>
      <c r="W48" s="192">
        <v>107.17892034764787</v>
      </c>
      <c r="X48" s="192">
        <v>97.42177251618925</v>
      </c>
      <c r="Y48" s="192">
        <v>101.12811201485053</v>
      </c>
      <c r="Z48" s="192">
        <v>94.374599060016862</v>
      </c>
      <c r="AA48" s="192">
        <v>104.40360634711409</v>
      </c>
      <c r="AB48" s="160">
        <v>2012</v>
      </c>
    </row>
    <row r="49" spans="1:28" ht="12" customHeight="1">
      <c r="A49" s="160">
        <v>2013</v>
      </c>
      <c r="B49" s="192">
        <v>103.70448256633271</v>
      </c>
      <c r="C49" s="192">
        <v>74.324546891195951</v>
      </c>
      <c r="D49" s="192">
        <v>96.096912604742457</v>
      </c>
      <c r="E49" s="192">
        <v>42.547335912488791</v>
      </c>
      <c r="F49" s="192">
        <v>97.093368670854616</v>
      </c>
      <c r="G49" s="192">
        <v>90.494412133718541</v>
      </c>
      <c r="H49" s="192">
        <v>94.38651348110524</v>
      </c>
      <c r="I49" s="192">
        <v>104.54876166271205</v>
      </c>
      <c r="J49" s="192">
        <v>107.39904322038649</v>
      </c>
      <c r="K49" s="192">
        <v>113.09314272739697</v>
      </c>
      <c r="L49" s="192">
        <v>96.413080106860264</v>
      </c>
      <c r="M49" s="192">
        <v>112.9958417700184</v>
      </c>
      <c r="N49" s="192">
        <v>122.78285348977603</v>
      </c>
      <c r="O49" s="192">
        <v>93.705974746236024</v>
      </c>
      <c r="P49" s="192">
        <v>99.83695643798562</v>
      </c>
      <c r="Q49" s="192">
        <v>107.09329499087612</v>
      </c>
      <c r="R49" s="192">
        <v>102.98316616595677</v>
      </c>
      <c r="S49" s="192">
        <v>113.89880821265793</v>
      </c>
      <c r="T49" s="192">
        <v>104.07904675157796</v>
      </c>
      <c r="U49" s="192">
        <v>104.11289737930009</v>
      </c>
      <c r="V49" s="192">
        <v>96.709771450077554</v>
      </c>
      <c r="W49" s="192">
        <v>109.40150264778097</v>
      </c>
      <c r="X49" s="192">
        <v>97.700656635882581</v>
      </c>
      <c r="Y49" s="192">
        <v>98.832255550416306</v>
      </c>
      <c r="Z49" s="192">
        <v>96.478066957450054</v>
      </c>
      <c r="AA49" s="192">
        <v>104.54100727984557</v>
      </c>
      <c r="AB49" s="160">
        <v>2013</v>
      </c>
    </row>
    <row r="50" spans="1:28" ht="12" customHeight="1">
      <c r="A50" s="160">
        <v>2014</v>
      </c>
      <c r="B50" s="192">
        <v>105.85127010527955</v>
      </c>
      <c r="C50" s="192">
        <v>79.135947047523686</v>
      </c>
      <c r="D50" s="192">
        <v>96.857779379236703</v>
      </c>
      <c r="E50" s="161" t="s">
        <v>62</v>
      </c>
      <c r="F50" s="192">
        <v>98.246160632571275</v>
      </c>
      <c r="G50" s="161" t="s">
        <v>62</v>
      </c>
      <c r="H50" s="161" t="s">
        <v>62</v>
      </c>
      <c r="I50" s="192">
        <v>114.20393303926735</v>
      </c>
      <c r="J50" s="192">
        <v>109.98943856621783</v>
      </c>
      <c r="K50" s="161" t="s">
        <v>62</v>
      </c>
      <c r="L50" s="161" t="s">
        <v>62</v>
      </c>
      <c r="M50" s="161" t="s">
        <v>62</v>
      </c>
      <c r="N50" s="192">
        <v>130.02417817479616</v>
      </c>
      <c r="O50" s="192">
        <v>85.965877227806828</v>
      </c>
      <c r="P50" s="192">
        <v>100.83571664031531</v>
      </c>
      <c r="Q50" s="192">
        <v>109.04513000794867</v>
      </c>
      <c r="R50" s="161" t="s">
        <v>62</v>
      </c>
      <c r="S50" s="161" t="s">
        <v>62</v>
      </c>
      <c r="T50" s="192">
        <v>106.1270154066497</v>
      </c>
      <c r="U50" s="161" t="s">
        <v>62</v>
      </c>
      <c r="V50" s="161" t="s">
        <v>62</v>
      </c>
      <c r="W50" s="161" t="s">
        <v>62</v>
      </c>
      <c r="X50" s="192">
        <v>101.70928146563021</v>
      </c>
      <c r="Y50" s="161" t="s">
        <v>62</v>
      </c>
      <c r="Z50" s="161" t="s">
        <v>62</v>
      </c>
      <c r="AA50" s="161" t="s">
        <v>62</v>
      </c>
      <c r="AB50" s="160">
        <v>2014</v>
      </c>
    </row>
    <row r="51" spans="1:28" ht="12" customHeight="1">
      <c r="A51" s="160"/>
      <c r="B51" s="192"/>
      <c r="C51" s="192"/>
      <c r="D51" s="192"/>
      <c r="E51" s="161"/>
      <c r="F51" s="192"/>
      <c r="G51" s="161"/>
      <c r="H51" s="161"/>
      <c r="I51" s="192"/>
      <c r="J51" s="192"/>
      <c r="K51" s="161"/>
      <c r="L51" s="161"/>
      <c r="M51" s="161"/>
      <c r="N51" s="192"/>
      <c r="O51" s="192"/>
      <c r="P51" s="192"/>
      <c r="Q51" s="192"/>
      <c r="R51" s="161"/>
      <c r="S51" s="161"/>
      <c r="T51" s="192"/>
      <c r="U51" s="161"/>
      <c r="V51" s="161"/>
      <c r="W51" s="161"/>
      <c r="X51" s="192"/>
      <c r="Y51" s="161"/>
      <c r="Z51" s="161"/>
      <c r="AA51" s="161"/>
      <c r="AB51" s="160"/>
    </row>
    <row r="52" spans="1:28" ht="12" customHeight="1">
      <c r="A52" s="160"/>
      <c r="B52" s="246" t="s">
        <v>3</v>
      </c>
      <c r="C52" s="246"/>
      <c r="D52" s="246"/>
      <c r="E52" s="246"/>
      <c r="F52" s="246"/>
      <c r="G52" s="246"/>
      <c r="H52" s="246"/>
      <c r="I52" s="246"/>
      <c r="J52" s="246"/>
      <c r="K52" s="246"/>
      <c r="L52" s="246"/>
      <c r="M52" s="246"/>
      <c r="N52" s="246"/>
      <c r="O52" s="246" t="s">
        <v>3</v>
      </c>
      <c r="P52" s="246"/>
      <c r="Q52" s="246"/>
      <c r="R52" s="246"/>
      <c r="S52" s="246"/>
      <c r="T52" s="246"/>
      <c r="U52" s="246"/>
      <c r="V52" s="246"/>
      <c r="W52" s="246"/>
      <c r="X52" s="246"/>
      <c r="Y52" s="246"/>
      <c r="Z52" s="246"/>
      <c r="AA52" s="246"/>
      <c r="AB52" s="160"/>
    </row>
    <row r="53" spans="1:28" ht="12" customHeight="1">
      <c r="A53" s="160">
        <v>2009</v>
      </c>
      <c r="B53" s="165">
        <f t="shared" ref="B53:D58" si="15">B45/B44*100-100</f>
        <v>-1.9235880016022406</v>
      </c>
      <c r="C53" s="165">
        <f t="shared" si="15"/>
        <v>-10.443894972330185</v>
      </c>
      <c r="D53" s="165">
        <f t="shared" si="15"/>
        <v>-3.0232213113654609</v>
      </c>
      <c r="E53" s="165">
        <f>E45/E44*100-100</f>
        <v>-39.856685063200992</v>
      </c>
      <c r="F53" s="165">
        <f t="shared" ref="F53:AA53" si="16">F45/F44*100-100</f>
        <v>-7.2801995891170463</v>
      </c>
      <c r="G53" s="165">
        <f t="shared" si="16"/>
        <v>10.369290815824456</v>
      </c>
      <c r="H53" s="165">
        <f t="shared" si="16"/>
        <v>11.435457620680296</v>
      </c>
      <c r="I53" s="165">
        <f t="shared" si="16"/>
        <v>-3.3855815394870632</v>
      </c>
      <c r="J53" s="165">
        <f t="shared" si="16"/>
        <v>-3.4608885821965032</v>
      </c>
      <c r="K53" s="165">
        <f t="shared" si="16"/>
        <v>-2.7896380052315948</v>
      </c>
      <c r="L53" s="165">
        <f t="shared" si="16"/>
        <v>-3.498425239156461</v>
      </c>
      <c r="M53" s="165">
        <f t="shared" si="16"/>
        <v>-5.6072586156265487</v>
      </c>
      <c r="N53" s="165">
        <f t="shared" si="16"/>
        <v>-5.1098763579520181</v>
      </c>
      <c r="O53" s="165">
        <f t="shared" si="16"/>
        <v>-4.7672792292486861</v>
      </c>
      <c r="P53" s="165">
        <f t="shared" si="16"/>
        <v>0.7163418661023826</v>
      </c>
      <c r="Q53" s="165">
        <f t="shared" si="16"/>
        <v>-4.7078660826191907</v>
      </c>
      <c r="R53" s="165">
        <f t="shared" si="16"/>
        <v>-3.1459633713145365</v>
      </c>
      <c r="S53" s="165">
        <f t="shared" si="16"/>
        <v>-7.2595107766030083</v>
      </c>
      <c r="T53" s="165">
        <f t="shared" si="16"/>
        <v>0.94896331974820214</v>
      </c>
      <c r="U53" s="165">
        <f t="shared" si="16"/>
        <v>-0.64404806203410203</v>
      </c>
      <c r="V53" s="165">
        <f t="shared" si="16"/>
        <v>1.5699384064565152</v>
      </c>
      <c r="W53" s="165">
        <f t="shared" si="16"/>
        <v>2.4114458491394402</v>
      </c>
      <c r="X53" s="165">
        <f t="shared" si="16"/>
        <v>-5.9341675346431089E-2</v>
      </c>
      <c r="Y53" s="165">
        <f t="shared" si="16"/>
        <v>-0.69770364259215967</v>
      </c>
      <c r="Z53" s="165">
        <f t="shared" si="16"/>
        <v>0.29070319472840822</v>
      </c>
      <c r="AA53" s="165">
        <f t="shared" si="16"/>
        <v>2.0513213719776928</v>
      </c>
      <c r="AB53" s="160">
        <v>2009</v>
      </c>
    </row>
    <row r="54" spans="1:28" ht="12" customHeight="1">
      <c r="A54" s="160">
        <v>2010</v>
      </c>
      <c r="B54" s="165">
        <f t="shared" si="15"/>
        <v>3.2003526393108928</v>
      </c>
      <c r="C54" s="165">
        <f t="shared" si="15"/>
        <v>-34.943089430894332</v>
      </c>
      <c r="D54" s="165">
        <f t="shared" si="15"/>
        <v>6.8448570336255159</v>
      </c>
      <c r="E54" s="165">
        <f>E46/E45*100-100</f>
        <v>134.3014210144176</v>
      </c>
      <c r="F54" s="165">
        <f t="shared" ref="F54:AA54" si="17">F46/F45*100-100</f>
        <v>6.4258138218723957</v>
      </c>
      <c r="G54" s="165">
        <f t="shared" si="17"/>
        <v>2.3150932458685389</v>
      </c>
      <c r="H54" s="165">
        <f t="shared" si="17"/>
        <v>12.875069541571563</v>
      </c>
      <c r="I54" s="165">
        <f t="shared" si="17"/>
        <v>11.314357539780715</v>
      </c>
      <c r="J54" s="165">
        <f t="shared" si="17"/>
        <v>8.6917994750535854E-2</v>
      </c>
      <c r="K54" s="165">
        <f t="shared" si="17"/>
        <v>-1.9931487096856415</v>
      </c>
      <c r="L54" s="165">
        <f t="shared" si="17"/>
        <v>2.9680780557811914</v>
      </c>
      <c r="M54" s="165">
        <f t="shared" si="17"/>
        <v>0.73352182472754635</v>
      </c>
      <c r="N54" s="165">
        <f t="shared" si="17"/>
        <v>0.53276447983296293</v>
      </c>
      <c r="O54" s="165">
        <f t="shared" si="17"/>
        <v>6.4293875471336008</v>
      </c>
      <c r="P54" s="165">
        <f t="shared" si="17"/>
        <v>1.877443321126961</v>
      </c>
      <c r="Q54" s="165">
        <f t="shared" si="17"/>
        <v>3.6053788515091156</v>
      </c>
      <c r="R54" s="165">
        <f t="shared" si="17"/>
        <v>2.5447518972868295</v>
      </c>
      <c r="S54" s="165">
        <f t="shared" si="17"/>
        <v>5.4097700985699078</v>
      </c>
      <c r="T54" s="165">
        <f t="shared" si="17"/>
        <v>2.5260382817774882</v>
      </c>
      <c r="U54" s="165">
        <f t="shared" si="17"/>
        <v>3.5685336930598766</v>
      </c>
      <c r="V54" s="165">
        <f t="shared" si="17"/>
        <v>-7.6823501033544517E-2</v>
      </c>
      <c r="W54" s="165">
        <f t="shared" si="17"/>
        <v>3.1725070858026072</v>
      </c>
      <c r="X54" s="165">
        <f t="shared" si="17"/>
        <v>3.6571579167699895</v>
      </c>
      <c r="Y54" s="165">
        <f t="shared" si="17"/>
        <v>2.1773196429927424</v>
      </c>
      <c r="Z54" s="165">
        <f t="shared" si="17"/>
        <v>5.0752742815706569</v>
      </c>
      <c r="AA54" s="165">
        <f t="shared" si="17"/>
        <v>-1.339997245233306</v>
      </c>
      <c r="AB54" s="160">
        <v>2010</v>
      </c>
    </row>
    <row r="55" spans="1:28" ht="12" customHeight="1">
      <c r="A55" s="160">
        <v>2011</v>
      </c>
      <c r="B55" s="165">
        <f t="shared" si="15"/>
        <v>3.6785287934038422</v>
      </c>
      <c r="C55" s="165">
        <f t="shared" si="15"/>
        <v>-30.506929248723566</v>
      </c>
      <c r="D55" s="165">
        <f t="shared" si="15"/>
        <v>3.483757618017421</v>
      </c>
      <c r="E55" s="165">
        <f>E47/E46*100-100</f>
        <v>-70.656637703713301</v>
      </c>
      <c r="F55" s="165">
        <f t="shared" ref="F55:AA57" si="18">F47/F46*100-100</f>
        <v>9.5281010438013709</v>
      </c>
      <c r="G55" s="165">
        <f t="shared" si="18"/>
        <v>-23.551188032862498</v>
      </c>
      <c r="H55" s="165">
        <f t="shared" si="18"/>
        <v>-5.1446077719153323</v>
      </c>
      <c r="I55" s="165">
        <f t="shared" si="18"/>
        <v>5.9564404197779197</v>
      </c>
      <c r="J55" s="165">
        <f t="shared" si="18"/>
        <v>4.1301158822595738</v>
      </c>
      <c r="K55" s="165">
        <f t="shared" si="18"/>
        <v>0.95018680245162557</v>
      </c>
      <c r="L55" s="165">
        <f t="shared" si="18"/>
        <v>7.2372764422326838</v>
      </c>
      <c r="M55" s="165">
        <f t="shared" si="18"/>
        <v>7.309317344159254</v>
      </c>
      <c r="N55" s="165">
        <f t="shared" si="18"/>
        <v>17.352399314708265</v>
      </c>
      <c r="O55" s="165">
        <f t="shared" si="18"/>
        <v>-3.9507960149809094</v>
      </c>
      <c r="P55" s="165">
        <f t="shared" si="18"/>
        <v>2.4544290412503216</v>
      </c>
      <c r="Q55" s="165">
        <f t="shared" si="18"/>
        <v>4.2927294525836288</v>
      </c>
      <c r="R55" s="165">
        <f t="shared" si="18"/>
        <v>1.4918289095358546</v>
      </c>
      <c r="S55" s="165">
        <f t="shared" si="18"/>
        <v>8.9433200591439999</v>
      </c>
      <c r="T55" s="165">
        <f t="shared" si="18"/>
        <v>2.2412461312712537</v>
      </c>
      <c r="U55" s="165">
        <f t="shared" si="18"/>
        <v>2.3899821662823513</v>
      </c>
      <c r="V55" s="165">
        <f t="shared" si="18"/>
        <v>1.1005420566409896</v>
      </c>
      <c r="W55" s="165">
        <f t="shared" si="18"/>
        <v>2.8739664569445296</v>
      </c>
      <c r="X55" s="165">
        <f t="shared" si="18"/>
        <v>-1.3400009559666444</v>
      </c>
      <c r="Y55" s="165">
        <f t="shared" si="18"/>
        <v>3.5803170706245595</v>
      </c>
      <c r="Z55" s="165">
        <f t="shared" si="18"/>
        <v>-5.1234282541710741</v>
      </c>
      <c r="AA55" s="165">
        <f t="shared" si="18"/>
        <v>3.5848572471849138</v>
      </c>
      <c r="AB55" s="160">
        <v>2011</v>
      </c>
    </row>
    <row r="56" spans="1:28" ht="12" customHeight="1">
      <c r="A56" s="160">
        <v>2012</v>
      </c>
      <c r="B56" s="165">
        <f t="shared" si="15"/>
        <v>-0.20547317350001038</v>
      </c>
      <c r="C56" s="165">
        <f t="shared" si="15"/>
        <v>51.065065840399683</v>
      </c>
      <c r="D56" s="165">
        <f t="shared" si="15"/>
        <v>-2.4576233994999797</v>
      </c>
      <c r="E56" s="165">
        <f>E48/E47*100-100</f>
        <v>45.491646473700484</v>
      </c>
      <c r="F56" s="165">
        <f>F48/F47*100-100</f>
        <v>-5.5559548822999716</v>
      </c>
      <c r="G56" s="165">
        <f t="shared" si="18"/>
        <v>20.885672777900126</v>
      </c>
      <c r="H56" s="165">
        <f t="shared" si="18"/>
        <v>-0.76843776320001211</v>
      </c>
      <c r="I56" s="165">
        <f t="shared" ref="I56:J58" si="19">I48/I47*100-100</f>
        <v>-2.3556261553000013</v>
      </c>
      <c r="J56" s="165">
        <f t="shared" si="19"/>
        <v>-1.8457886303000066</v>
      </c>
      <c r="K56" s="165">
        <f t="shared" si="18"/>
        <v>1.3471735733000116</v>
      </c>
      <c r="L56" s="165">
        <f t="shared" si="18"/>
        <v>-9.0303597252000145</v>
      </c>
      <c r="M56" s="165">
        <f t="shared" si="18"/>
        <v>3.8818519715999997</v>
      </c>
      <c r="N56" s="165">
        <f t="shared" ref="N56:Q58" si="20">N48/N47*100-100</f>
        <v>2.7043590809999927</v>
      </c>
      <c r="O56" s="165">
        <f t="shared" si="20"/>
        <v>0.6652761916000145</v>
      </c>
      <c r="P56" s="165">
        <f t="shared" si="20"/>
        <v>-2.4576554766999976</v>
      </c>
      <c r="Q56" s="165">
        <f t="shared" si="20"/>
        <v>1.8233898625999956</v>
      </c>
      <c r="R56" s="165">
        <f t="shared" si="18"/>
        <v>1.1012718943999857</v>
      </c>
      <c r="S56" s="165">
        <f t="shared" si="18"/>
        <v>2.9324194026000043</v>
      </c>
      <c r="T56" s="165">
        <f>T48/T47*100-100</f>
        <v>1.6911297542999932</v>
      </c>
      <c r="U56" s="165">
        <f t="shared" si="18"/>
        <v>2.4222334929999931</v>
      </c>
      <c r="V56" s="165">
        <f t="shared" si="18"/>
        <v>-2.9846524049000038</v>
      </c>
      <c r="W56" s="165">
        <f t="shared" si="18"/>
        <v>4.1846873791000263</v>
      </c>
      <c r="X56" s="165">
        <f>X48/X47*100-100</f>
        <v>-1.2550441311999947</v>
      </c>
      <c r="Y56" s="165">
        <f t="shared" si="18"/>
        <v>-2.3674430868000087</v>
      </c>
      <c r="Z56" s="165">
        <f t="shared" si="18"/>
        <v>-0.52907970489999911</v>
      </c>
      <c r="AA56" s="165">
        <f t="shared" si="18"/>
        <v>0.79041389030001596</v>
      </c>
      <c r="AB56" s="160">
        <v>2012</v>
      </c>
    </row>
    <row r="57" spans="1:28" ht="12" customHeight="1">
      <c r="A57" s="160">
        <v>2013</v>
      </c>
      <c r="B57" s="165">
        <f t="shared" si="15"/>
        <v>0.23098070630001644</v>
      </c>
      <c r="C57" s="165">
        <f t="shared" si="15"/>
        <v>-29.201065246299919</v>
      </c>
      <c r="D57" s="165">
        <f t="shared" si="15"/>
        <v>-4.7984735323999956</v>
      </c>
      <c r="E57" s="165">
        <f>E49/E48*100-100</f>
        <v>-0.33918426190000162</v>
      </c>
      <c r="F57" s="165">
        <f>F49/F48*100-100</f>
        <v>-6.138080550900014</v>
      </c>
      <c r="G57" s="165">
        <f t="shared" si="18"/>
        <v>-2.0789209635999981</v>
      </c>
      <c r="H57" s="165">
        <f t="shared" si="18"/>
        <v>0.27625157810000189</v>
      </c>
      <c r="I57" s="165">
        <f t="shared" si="19"/>
        <v>1.0518592479999995</v>
      </c>
      <c r="J57" s="165">
        <f t="shared" si="19"/>
        <v>5.0788044004000312</v>
      </c>
      <c r="K57" s="165">
        <f t="shared" si="18"/>
        <v>10.539502212099961</v>
      </c>
      <c r="L57" s="165">
        <f t="shared" si="18"/>
        <v>-1.1688828136000069</v>
      </c>
      <c r="M57" s="165">
        <f t="shared" si="18"/>
        <v>1.3643748415999966</v>
      </c>
      <c r="N57" s="165">
        <f t="shared" si="20"/>
        <v>1.8724784308000011</v>
      </c>
      <c r="O57" s="165">
        <f t="shared" si="20"/>
        <v>-3.0843699996000282</v>
      </c>
      <c r="P57" s="165">
        <f t="shared" si="20"/>
        <v>-9.9558984400005102E-2</v>
      </c>
      <c r="Q57" s="165">
        <f t="shared" si="20"/>
        <v>0.84646887729999776</v>
      </c>
      <c r="R57" s="165">
        <f t="shared" si="18"/>
        <v>0.36413408180000317</v>
      </c>
      <c r="S57" s="165">
        <f t="shared" si="18"/>
        <v>1.5702198852999913</v>
      </c>
      <c r="T57" s="165">
        <f>T49/T48*100-100</f>
        <v>0.10461498000000802</v>
      </c>
      <c r="U57" s="165">
        <f t="shared" si="18"/>
        <v>-0.72204487339999446</v>
      </c>
      <c r="V57" s="165">
        <f t="shared" si="18"/>
        <v>-1.4001103702999984</v>
      </c>
      <c r="W57" s="165">
        <f t="shared" si="18"/>
        <v>2.0737121562000027</v>
      </c>
      <c r="X57" s="165">
        <f>X49/X48*100-100</f>
        <v>0.28626467419998392</v>
      </c>
      <c r="Y57" s="165">
        <f t="shared" si="18"/>
        <v>-2.2702455516000128</v>
      </c>
      <c r="Z57" s="165">
        <f t="shared" si="18"/>
        <v>2.2288496251999987</v>
      </c>
      <c r="AA57" s="165">
        <f t="shared" si="18"/>
        <v>0.13160554270000091</v>
      </c>
      <c r="AB57" s="160">
        <v>2013</v>
      </c>
    </row>
    <row r="58" spans="1:28" ht="12" customHeight="1">
      <c r="A58" s="160">
        <v>2014</v>
      </c>
      <c r="B58" s="165">
        <f t="shared" si="15"/>
        <v>2.0701010080000088</v>
      </c>
      <c r="C58" s="165">
        <f t="shared" si="15"/>
        <v>6.4735008251999915</v>
      </c>
      <c r="D58" s="165">
        <f t="shared" si="15"/>
        <v>0.79177025969998738</v>
      </c>
      <c r="E58" s="161" t="s">
        <v>62</v>
      </c>
      <c r="F58" s="165">
        <f>F50/F49*100-100</f>
        <v>1.1873024671999985</v>
      </c>
      <c r="G58" s="161" t="s">
        <v>62</v>
      </c>
      <c r="H58" s="161" t="s">
        <v>62</v>
      </c>
      <c r="I58" s="165">
        <f t="shared" si="19"/>
        <v>9.2350891803999957</v>
      </c>
      <c r="J58" s="165">
        <f t="shared" si="19"/>
        <v>2.4119352166999732</v>
      </c>
      <c r="K58" s="161" t="s">
        <v>62</v>
      </c>
      <c r="L58" s="161" t="s">
        <v>62</v>
      </c>
      <c r="M58" s="161" t="s">
        <v>62</v>
      </c>
      <c r="N58" s="165">
        <f t="shared" si="20"/>
        <v>5.8976676948000062</v>
      </c>
      <c r="O58" s="165">
        <f t="shared" si="20"/>
        <v>-8.2599829299999925</v>
      </c>
      <c r="P58" s="165">
        <f t="shared" si="20"/>
        <v>1.000391275899986</v>
      </c>
      <c r="Q58" s="165">
        <f t="shared" si="20"/>
        <v>1.8225557605999967</v>
      </c>
      <c r="R58" s="161" t="s">
        <v>62</v>
      </c>
      <c r="S58" s="161" t="s">
        <v>62</v>
      </c>
      <c r="T58" s="165">
        <f>T50/T49*100-100</f>
        <v>1.9677050463000114</v>
      </c>
      <c r="U58" s="161" t="s">
        <v>62</v>
      </c>
      <c r="V58" s="161" t="s">
        <v>62</v>
      </c>
      <c r="W58" s="161" t="s">
        <v>62</v>
      </c>
      <c r="X58" s="165">
        <f>X50/X49*100-100</f>
        <v>4.1029661087000022</v>
      </c>
      <c r="Y58" s="161" t="s">
        <v>62</v>
      </c>
      <c r="Z58" s="161" t="s">
        <v>62</v>
      </c>
      <c r="AA58" s="161" t="s">
        <v>62</v>
      </c>
      <c r="AB58" s="160">
        <v>2014</v>
      </c>
    </row>
    <row r="59" spans="1:28" ht="12" customHeight="1">
      <c r="A59" s="160"/>
      <c r="B59" s="165"/>
      <c r="C59" s="165"/>
      <c r="D59" s="165"/>
      <c r="E59" s="161"/>
      <c r="F59" s="165"/>
      <c r="G59" s="161"/>
      <c r="H59" s="161"/>
      <c r="I59" s="165"/>
      <c r="J59" s="165"/>
      <c r="K59" s="161"/>
      <c r="L59" s="161"/>
      <c r="M59" s="161"/>
      <c r="N59" s="165"/>
      <c r="O59" s="165"/>
      <c r="P59" s="165"/>
      <c r="Q59" s="165"/>
      <c r="R59" s="161"/>
      <c r="S59" s="161"/>
      <c r="T59" s="165"/>
      <c r="U59" s="161"/>
      <c r="V59" s="161"/>
      <c r="W59" s="161"/>
      <c r="X59" s="165"/>
      <c r="Y59" s="161"/>
      <c r="Z59" s="161"/>
      <c r="AA59" s="161"/>
      <c r="AB59" s="160"/>
    </row>
  </sheetData>
  <mergeCells count="31">
    <mergeCell ref="B52:N52"/>
    <mergeCell ref="O52:AA52"/>
    <mergeCell ref="B42:N42"/>
    <mergeCell ref="O42:AA42"/>
    <mergeCell ref="B43:N43"/>
    <mergeCell ref="O43:AA43"/>
    <mergeCell ref="A3:A4"/>
    <mergeCell ref="B3:B4"/>
    <mergeCell ref="P3:P4"/>
    <mergeCell ref="A1:N1"/>
    <mergeCell ref="J3:M3"/>
    <mergeCell ref="N3:N4"/>
    <mergeCell ref="O3:O4"/>
    <mergeCell ref="O33:AA33"/>
    <mergeCell ref="B24:N24"/>
    <mergeCell ref="B33:N33"/>
    <mergeCell ref="O7:AA7"/>
    <mergeCell ref="O16:AA16"/>
    <mergeCell ref="B7:N7"/>
    <mergeCell ref="B16:N16"/>
    <mergeCell ref="B6:N6"/>
    <mergeCell ref="O1:AB1"/>
    <mergeCell ref="O6:AA6"/>
    <mergeCell ref="O24:AA24"/>
    <mergeCell ref="AB3:AB4"/>
    <mergeCell ref="C3:C4"/>
    <mergeCell ref="I3:I4"/>
    <mergeCell ref="D3:H3"/>
    <mergeCell ref="Q3:S3"/>
    <mergeCell ref="T3:W3"/>
    <mergeCell ref="X3:AA3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orientation="portrait" r:id="rId1"/>
  <headerFooter alignWithMargins="0">
    <oddHeader>&amp;C&amp;8– &amp;P –</oddHeader>
    <oddFooter>&amp;C&amp;7© Amt für Statistik Berlin-Brandenburg — SB P I 1 - j / 14 –  Berlin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14</vt:i4>
      </vt:variant>
    </vt:vector>
  </HeadingPairs>
  <TitlesOfParts>
    <vt:vector size="40" baseType="lpstr">
      <vt:lpstr>Titel</vt:lpstr>
      <vt:lpstr>Impressum</vt:lpstr>
      <vt:lpstr>Inhaltsverzeichnis</vt:lpstr>
      <vt:lpstr>Vorbemerkungen</vt:lpstr>
      <vt:lpstr>Grafik</vt:lpstr>
      <vt:lpstr>WZ08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U4</vt:lpstr>
      <vt:lpstr>'1'!Druckbereich</vt:lpstr>
      <vt:lpstr>'10'!Druckbereich</vt:lpstr>
      <vt:lpstr>'11'!Druckbereich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Grafik!Druckbereich</vt:lpstr>
      <vt:lpstr>Titel!Druckbereich</vt:lpstr>
      <vt:lpstr>'U4'!Druckbereich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Berlin nach Wirtschaftsbereichen 1991 bis 2014</dc:description>
  <cp:lastModifiedBy>Torsten Haseloff</cp:lastModifiedBy>
  <cp:lastPrinted>2015-06-17T12:51:27Z</cp:lastPrinted>
  <dcterms:created xsi:type="dcterms:W3CDTF">2007-01-23T12:40:59Z</dcterms:created>
  <dcterms:modified xsi:type="dcterms:W3CDTF">2015-06-24T15:40:05Z</dcterms:modified>
  <cp:category>Statistischer Bericht P I 1 - j / 14</cp:category>
</cp:coreProperties>
</file>