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48" windowWidth="11544" windowHeight="10716" tabRatio="915"/>
  </bookViews>
  <sheets>
    <sheet name="Titel" sheetId="46" r:id="rId1"/>
    <sheet name="Impressum" sheetId="81" r:id="rId2"/>
    <sheet name="Inhaltsverzeichnis" sheetId="48" r:id="rId3"/>
    <sheet name="Vorbemerkungen" sheetId="49" r:id="rId4"/>
    <sheet name="Grafik" sheetId="51" r:id="rId5"/>
    <sheet name="WZ08" sheetId="52" r:id="rId6"/>
    <sheet name="1" sheetId="83" r:id="rId7"/>
    <sheet name="2" sheetId="84" r:id="rId8"/>
    <sheet name="3" sheetId="85" r:id="rId9"/>
    <sheet name="4" sheetId="86" r:id="rId10"/>
    <sheet name="5" sheetId="87" r:id="rId11"/>
    <sheet name="6" sheetId="88" r:id="rId12"/>
    <sheet name="7" sheetId="89" r:id="rId13"/>
    <sheet name="8" sheetId="90" r:id="rId14"/>
    <sheet name="9" sheetId="91" r:id="rId15"/>
    <sheet name="10" sheetId="92" r:id="rId16"/>
    <sheet name="11" sheetId="93" r:id="rId17"/>
    <sheet name="12" sheetId="94" r:id="rId18"/>
    <sheet name="13" sheetId="95" r:id="rId19"/>
    <sheet name="14" sheetId="96" r:id="rId20"/>
    <sheet name="15" sheetId="97" r:id="rId21"/>
    <sheet name="16" sheetId="98" r:id="rId22"/>
    <sheet name="17" sheetId="99" r:id="rId23"/>
    <sheet name="18" sheetId="100" r:id="rId24"/>
    <sheet name="19" sheetId="101" r:id="rId25"/>
    <sheet name="U4" sheetId="82" r:id="rId26"/>
  </sheets>
  <definedNames>
    <definedName name="_xlnm.Database" localSheetId="1">#REF!</definedName>
    <definedName name="_xlnm.Database">#REF!</definedName>
    <definedName name="_xlnm.Print_Area" localSheetId="6">'1'!$A$1:$M$55</definedName>
    <definedName name="_xlnm.Print_Area" localSheetId="15">'10'!$A$1:$L$48</definedName>
    <definedName name="_xlnm.Print_Area" localSheetId="16">'11'!$A$1:$L$21</definedName>
    <definedName name="_xlnm.Print_Area" localSheetId="7">'2'!$A$1:$M$37</definedName>
    <definedName name="_xlnm.Print_Area" localSheetId="8">'3'!$A$1:$AB$58</definedName>
    <definedName name="_xlnm.Print_Area" localSheetId="9">'4'!$A$1:$L$55</definedName>
    <definedName name="_xlnm.Print_Area" localSheetId="10">'5'!$A$1:$L$37</definedName>
    <definedName name="_xlnm.Print_Area" localSheetId="11">'6'!$A$1:$AB$58</definedName>
    <definedName name="_xlnm.Print_Area" localSheetId="12">'7'!$A$1:$AB$39</definedName>
    <definedName name="_xlnm.Print_Area" localSheetId="13">'8'!$A$1:$K$55</definedName>
    <definedName name="_xlnm.Print_Area" localSheetId="14">'9'!$A$1:$K$48</definedName>
    <definedName name="_xlnm.Print_Area" localSheetId="4">Grafik!$A$1:$H$48</definedName>
    <definedName name="_xlnm.Print_Area" localSheetId="0">Titel!$A$1:$D$27</definedName>
    <definedName name="_xlnm.Print_Area" localSheetId="25">'U4'!$A$1:$G$52</definedName>
    <definedName name="HTML_CodePage" hidden="1">1252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55" i="83" l="1"/>
  <c r="L55" i="83"/>
  <c r="K55" i="83"/>
  <c r="J55" i="83"/>
  <c r="I55" i="83"/>
  <c r="H55" i="83"/>
  <c r="G55" i="83"/>
  <c r="F55" i="83"/>
  <c r="E55" i="83"/>
  <c r="D55" i="83"/>
  <c r="M54" i="83"/>
  <c r="L54" i="83"/>
  <c r="K54" i="83"/>
  <c r="J54" i="83"/>
  <c r="I54" i="83"/>
  <c r="H54" i="83"/>
  <c r="G54" i="83"/>
  <c r="F54" i="83"/>
  <c r="E54" i="83"/>
  <c r="D54" i="83"/>
  <c r="M53" i="83"/>
  <c r="L53" i="83"/>
  <c r="K53" i="83"/>
  <c r="J53" i="83"/>
  <c r="I53" i="83"/>
  <c r="H53" i="83"/>
  <c r="G53" i="83"/>
  <c r="F53" i="83"/>
  <c r="E53" i="83"/>
  <c r="D53" i="83"/>
  <c r="M52" i="83"/>
  <c r="L52" i="83"/>
  <c r="K52" i="83"/>
  <c r="J52" i="83"/>
  <c r="I52" i="83"/>
  <c r="H52" i="83"/>
  <c r="G52" i="83"/>
  <c r="F52" i="83"/>
  <c r="E52" i="83"/>
  <c r="D52" i="83"/>
  <c r="M51" i="83"/>
  <c r="L51" i="83"/>
  <c r="K51" i="83"/>
  <c r="J51" i="83"/>
  <c r="I51" i="83"/>
  <c r="H51" i="83"/>
  <c r="G51" i="83"/>
  <c r="F51" i="83"/>
  <c r="E51" i="83"/>
  <c r="D51" i="83"/>
  <c r="M50" i="83"/>
  <c r="L50" i="83"/>
  <c r="K50" i="83"/>
  <c r="J50" i="83"/>
  <c r="I50" i="83"/>
  <c r="H50" i="83"/>
  <c r="G50" i="83"/>
  <c r="F50" i="83"/>
  <c r="E50" i="83"/>
  <c r="D50" i="83"/>
  <c r="M49" i="83"/>
  <c r="L49" i="83"/>
  <c r="K49" i="83"/>
  <c r="J49" i="83"/>
  <c r="I49" i="83"/>
  <c r="H49" i="83"/>
  <c r="G49" i="83"/>
  <c r="F49" i="83"/>
  <c r="E49" i="83"/>
  <c r="D49" i="83"/>
  <c r="I58" i="85" l="1"/>
  <c r="AA57" i="85"/>
  <c r="W57" i="85"/>
  <c r="O57" i="85"/>
  <c r="K57" i="85"/>
  <c r="G57" i="85"/>
  <c r="C58" i="85"/>
  <c r="Y56" i="85"/>
  <c r="U57" i="85"/>
  <c r="Q56" i="85"/>
  <c r="M56" i="85"/>
  <c r="I56" i="85"/>
  <c r="E57" i="85"/>
  <c r="W55" i="85"/>
  <c r="S55" i="85"/>
  <c r="O56" i="85"/>
  <c r="G55" i="85"/>
  <c r="C55" i="85"/>
  <c r="Z54" i="85"/>
  <c r="Y55" i="85"/>
  <c r="U54" i="85"/>
  <c r="Q55" i="85"/>
  <c r="M54" i="85"/>
  <c r="J55" i="85"/>
  <c r="I55" i="85"/>
  <c r="E54" i="85"/>
  <c r="AA53" i="85"/>
  <c r="S53" i="85"/>
  <c r="O53" i="85"/>
  <c r="K54" i="85"/>
  <c r="D54" i="85"/>
  <c r="C53" i="85"/>
  <c r="Y53" i="85"/>
  <c r="U53" i="85"/>
  <c r="Q53" i="85"/>
  <c r="M53" i="85"/>
  <c r="E53" i="85"/>
  <c r="I31" i="85"/>
  <c r="F31" i="85"/>
  <c r="T21" i="85"/>
  <c r="F22" i="85"/>
  <c r="G30" i="85"/>
  <c r="AA20" i="85"/>
  <c r="Z29" i="85"/>
  <c r="O20" i="85"/>
  <c r="J29" i="85"/>
  <c r="Q29" i="85"/>
  <c r="X19" i="85"/>
  <c r="S28" i="85"/>
  <c r="S18" i="85"/>
  <c r="R18" i="85"/>
  <c r="K18" i="85"/>
  <c r="U27" i="85"/>
  <c r="K26" i="85"/>
  <c r="Z25" i="85"/>
  <c r="O17" i="85"/>
  <c r="J25" i="85"/>
  <c r="M25" i="85"/>
  <c r="R57" i="88"/>
  <c r="B57" i="88"/>
  <c r="X57" i="88"/>
  <c r="T56" i="88"/>
  <c r="P57" i="88"/>
  <c r="L57" i="88"/>
  <c r="H57" i="88"/>
  <c r="Z56" i="88"/>
  <c r="V56" i="88"/>
  <c r="R56" i="88"/>
  <c r="J56" i="88"/>
  <c r="F55" i="88"/>
  <c r="B56" i="88"/>
  <c r="T55" i="88"/>
  <c r="P54" i="88"/>
  <c r="L55" i="88"/>
  <c r="H54" i="88"/>
  <c r="D55" i="88"/>
  <c r="Z53" i="88"/>
  <c r="V54" i="88"/>
  <c r="N54" i="88"/>
  <c r="F54" i="88"/>
  <c r="B53" i="88"/>
  <c r="X53" i="88"/>
  <c r="T53" i="88"/>
  <c r="P53" i="88"/>
  <c r="L53" i="88"/>
  <c r="F22" i="88"/>
  <c r="B31" i="88"/>
  <c r="Y30" i="88"/>
  <c r="X30" i="88"/>
  <c r="T30" i="88"/>
  <c r="Q30" i="88"/>
  <c r="P21" i="88"/>
  <c r="L21" i="88"/>
  <c r="H21" i="88"/>
  <c r="D30" i="88"/>
  <c r="C22" i="88"/>
  <c r="Z20" i="88"/>
  <c r="V21" i="88"/>
  <c r="R21" i="88"/>
  <c r="J20" i="88"/>
  <c r="F21" i="88"/>
  <c r="L29" i="88"/>
  <c r="X28" i="88"/>
  <c r="T19" i="88"/>
  <c r="P28" i="88"/>
  <c r="L19" i="88"/>
  <c r="H28" i="88"/>
  <c r="D19" i="88"/>
  <c r="Z19" i="88"/>
  <c r="N19" i="88"/>
  <c r="F18" i="88"/>
  <c r="P27" i="88"/>
  <c r="X17" i="88"/>
  <c r="T26" i="88"/>
  <c r="Q26" i="88"/>
  <c r="P18" i="88"/>
  <c r="L26" i="88"/>
  <c r="H18" i="88"/>
  <c r="D26" i="88"/>
  <c r="Z17" i="88"/>
  <c r="U25" i="88"/>
  <c r="N17" i="88"/>
  <c r="M25" i="88"/>
  <c r="F17" i="88"/>
  <c r="E25" i="88"/>
  <c r="V25" i="88"/>
  <c r="C30" i="89"/>
  <c r="V29" i="89"/>
  <c r="F20" i="89"/>
  <c r="H29" i="89"/>
  <c r="W28" i="89"/>
  <c r="T19" i="89"/>
  <c r="O28" i="89"/>
  <c r="Z18" i="89"/>
  <c r="V19" i="89"/>
  <c r="R19" i="89"/>
  <c r="Q27" i="89"/>
  <c r="N19" i="89"/>
  <c r="F19" i="89"/>
  <c r="B19" i="89"/>
  <c r="AA26" i="89"/>
  <c r="X18" i="89"/>
  <c r="S26" i="89"/>
  <c r="L18" i="89"/>
  <c r="K26" i="89"/>
  <c r="E26" i="89"/>
  <c r="D26" i="89"/>
  <c r="C26" i="89"/>
  <c r="Z17" i="89"/>
  <c r="V17" i="89"/>
  <c r="N16" i="89"/>
  <c r="F17" i="89"/>
  <c r="B17" i="89"/>
  <c r="AA24" i="89"/>
  <c r="W24" i="89"/>
  <c r="T16" i="89"/>
  <c r="S24" i="89"/>
  <c r="O24" i="89"/>
  <c r="L16" i="89"/>
  <c r="K24" i="89"/>
  <c r="H16" i="89"/>
  <c r="G24" i="89"/>
  <c r="D16" i="89"/>
  <c r="G46" i="83"/>
  <c r="G44" i="83"/>
  <c r="F18" i="83"/>
  <c r="G42" i="83"/>
  <c r="L32" i="83"/>
  <c r="G32" i="83"/>
  <c r="J15" i="83"/>
  <c r="G31" i="83"/>
  <c r="J14" i="83"/>
  <c r="G30" i="83"/>
  <c r="J13" i="83"/>
  <c r="G29" i="83"/>
  <c r="G27" i="83"/>
  <c r="G26" i="83"/>
  <c r="F9" i="83"/>
  <c r="E25" i="83"/>
  <c r="J8" i="83"/>
  <c r="G40" i="83"/>
  <c r="E40" i="83"/>
  <c r="M49" i="101"/>
  <c r="N68" i="101"/>
  <c r="F51" i="101"/>
  <c r="B68" i="101"/>
  <c r="K34" i="101"/>
  <c r="J67" i="101"/>
  <c r="N66" i="101"/>
  <c r="E48" i="101"/>
  <c r="N64" i="101"/>
  <c r="J47" i="101"/>
  <c r="J63" i="101"/>
  <c r="F63" i="101"/>
  <c r="C30" i="101"/>
  <c r="R45" i="101"/>
  <c r="P45" i="101"/>
  <c r="K45" i="101"/>
  <c r="J62" i="101"/>
  <c r="Q28" i="101"/>
  <c r="N61" i="101"/>
  <c r="J43" i="101"/>
  <c r="N59" i="101"/>
  <c r="J59" i="101"/>
  <c r="P41" i="101"/>
  <c r="L41" i="101"/>
  <c r="J58" i="101"/>
  <c r="H58" i="101"/>
  <c r="D41" i="101"/>
  <c r="N57" i="101"/>
  <c r="R39" i="101"/>
  <c r="J56" i="101"/>
  <c r="R38" i="100"/>
  <c r="J38" i="100"/>
  <c r="F38" i="100"/>
  <c r="B38" i="100"/>
  <c r="B37" i="100"/>
  <c r="C35" i="100"/>
  <c r="O23" i="100"/>
  <c r="N25" i="100"/>
  <c r="M25" i="100"/>
  <c r="L25" i="100"/>
  <c r="E25" i="100"/>
  <c r="R32" i="100"/>
  <c r="M23" i="100"/>
  <c r="J32" i="100"/>
  <c r="E23" i="100"/>
  <c r="B66" i="99"/>
  <c r="G53" i="99"/>
  <c r="O32" i="99"/>
  <c r="F70" i="99"/>
  <c r="G69" i="99"/>
  <c r="F69" i="99"/>
  <c r="Q51" i="99"/>
  <c r="E51" i="99"/>
  <c r="N49" i="99"/>
  <c r="J49" i="99"/>
  <c r="F49" i="99"/>
  <c r="B49" i="99"/>
  <c r="N65" i="99"/>
  <c r="E47" i="99"/>
  <c r="P63" i="99"/>
  <c r="N63" i="99"/>
  <c r="E29" i="99"/>
  <c r="R45" i="99"/>
  <c r="D45" i="99"/>
  <c r="B45" i="99"/>
  <c r="N61" i="99"/>
  <c r="G61" i="99"/>
  <c r="D27" i="99"/>
  <c r="B44" i="99"/>
  <c r="I43" i="99"/>
  <c r="H26" i="99"/>
  <c r="B43" i="99"/>
  <c r="Q25" i="99"/>
  <c r="M25" i="99"/>
  <c r="B25" i="99"/>
  <c r="R41" i="99"/>
  <c r="N41" i="99"/>
  <c r="L25" i="99"/>
  <c r="H41" i="99"/>
  <c r="F41" i="99"/>
  <c r="G57" i="99"/>
  <c r="F57" i="99"/>
  <c r="E40" i="99"/>
  <c r="B57" i="99"/>
  <c r="M39" i="99"/>
  <c r="E39" i="99"/>
  <c r="P65" i="98"/>
  <c r="Q29" i="98"/>
  <c r="J36" i="98"/>
  <c r="O31" i="98"/>
  <c r="L39" i="97"/>
  <c r="P21" i="97"/>
  <c r="L21" i="97"/>
  <c r="H21" i="97"/>
  <c r="D21" i="97"/>
  <c r="C21" i="97"/>
  <c r="E20" i="97"/>
  <c r="F19" i="97"/>
  <c r="G18" i="97"/>
  <c r="L17" i="97"/>
  <c r="I18" i="97"/>
  <c r="H17" i="97"/>
  <c r="I16" i="97"/>
  <c r="R16" i="97"/>
  <c r="N16" i="97"/>
  <c r="F16" i="97"/>
  <c r="B16" i="97"/>
  <c r="M69" i="96"/>
  <c r="N68" i="96"/>
  <c r="J68" i="96"/>
  <c r="G67" i="96"/>
  <c r="D67" i="96"/>
  <c r="L66" i="96"/>
  <c r="Q65" i="96"/>
  <c r="I65" i="96"/>
  <c r="P63" i="96"/>
  <c r="O63" i="96"/>
  <c r="P62" i="96"/>
  <c r="M61" i="96"/>
  <c r="F61" i="96"/>
  <c r="R60" i="96"/>
  <c r="N60" i="96"/>
  <c r="B60" i="96"/>
  <c r="O59" i="96"/>
  <c r="G59" i="96"/>
  <c r="C59" i="96"/>
  <c r="H58" i="96"/>
  <c r="D58" i="96"/>
  <c r="H37" i="96"/>
  <c r="D37" i="96"/>
  <c r="Q36" i="96"/>
  <c r="I36" i="96"/>
  <c r="R35" i="96"/>
  <c r="J34" i="96"/>
  <c r="F35" i="96"/>
  <c r="B35" i="96"/>
  <c r="O34" i="96"/>
  <c r="G34" i="96"/>
  <c r="H33" i="96"/>
  <c r="D33" i="96"/>
  <c r="E32" i="96"/>
  <c r="R31" i="96"/>
  <c r="N30" i="96"/>
  <c r="F31" i="96"/>
  <c r="B31" i="96"/>
  <c r="O30" i="96"/>
  <c r="K30" i="96"/>
  <c r="C30" i="96"/>
  <c r="P29" i="96"/>
  <c r="H29" i="96"/>
  <c r="D29" i="96"/>
  <c r="M27" i="96"/>
  <c r="I28" i="96"/>
  <c r="E28" i="96"/>
  <c r="R27" i="96"/>
  <c r="N27" i="96"/>
  <c r="J27" i="96"/>
  <c r="F27" i="96"/>
  <c r="B27" i="96"/>
  <c r="G26" i="96"/>
  <c r="C26" i="96"/>
  <c r="L25" i="96"/>
  <c r="D25" i="96"/>
  <c r="Q24" i="96"/>
  <c r="M24" i="96"/>
  <c r="E24" i="96"/>
  <c r="I36" i="95"/>
  <c r="E36" i="95"/>
  <c r="R35" i="95"/>
  <c r="Q35" i="95"/>
  <c r="J35" i="95"/>
  <c r="F36" i="95"/>
  <c r="B35" i="95"/>
  <c r="K34" i="95"/>
  <c r="G34" i="95"/>
  <c r="C34" i="95"/>
  <c r="L34" i="95"/>
  <c r="H33" i="95"/>
  <c r="M32" i="95"/>
  <c r="I32" i="95"/>
  <c r="E32" i="95"/>
  <c r="N31" i="95"/>
  <c r="F31" i="95"/>
  <c r="D32" i="95"/>
  <c r="O30" i="95"/>
  <c r="K30" i="95"/>
  <c r="G30" i="95"/>
  <c r="L29" i="95"/>
  <c r="Q28" i="95"/>
  <c r="I28" i="95"/>
  <c r="R27" i="95"/>
  <c r="J27" i="95"/>
  <c r="H28" i="95"/>
  <c r="B27" i="95"/>
  <c r="O26" i="95"/>
  <c r="K26" i="95"/>
  <c r="P25" i="95"/>
  <c r="D25" i="95"/>
  <c r="Q24" i="95"/>
  <c r="M24" i="95"/>
  <c r="K66" i="94"/>
  <c r="L35" i="94"/>
  <c r="J69" i="94"/>
  <c r="H52" i="94"/>
  <c r="B69" i="94"/>
  <c r="Q35" i="94"/>
  <c r="B68" i="94"/>
  <c r="R33" i="94"/>
  <c r="J67" i="94"/>
  <c r="H34" i="94"/>
  <c r="B67" i="94"/>
  <c r="O49" i="94"/>
  <c r="K32" i="94"/>
  <c r="G49" i="94"/>
  <c r="C46" i="94"/>
  <c r="P31" i="94"/>
  <c r="J65" i="94"/>
  <c r="F65" i="94"/>
  <c r="B65" i="94"/>
  <c r="O31" i="94"/>
  <c r="J63" i="94"/>
  <c r="B63" i="94"/>
  <c r="O45" i="94"/>
  <c r="M45" i="94"/>
  <c r="K45" i="94"/>
  <c r="I45" i="94"/>
  <c r="G45" i="94"/>
  <c r="F62" i="94"/>
  <c r="E45" i="94"/>
  <c r="D45" i="94"/>
  <c r="F61" i="94"/>
  <c r="D44" i="94"/>
  <c r="M27" i="94"/>
  <c r="K27" i="94"/>
  <c r="I26" i="94"/>
  <c r="R42" i="94"/>
  <c r="N59" i="94"/>
  <c r="J59" i="94"/>
  <c r="F59" i="94"/>
  <c r="Q25" i="94"/>
  <c r="O41" i="94"/>
  <c r="M41" i="94"/>
  <c r="K41" i="94"/>
  <c r="I41" i="94"/>
  <c r="H41" i="94"/>
  <c r="G41" i="94"/>
  <c r="C41" i="94"/>
  <c r="B58" i="94"/>
  <c r="J40" i="94"/>
  <c r="F57" i="94"/>
  <c r="B40" i="94"/>
  <c r="Q23" i="94"/>
  <c r="N56" i="94"/>
  <c r="J56" i="94"/>
  <c r="J21" i="93"/>
  <c r="F21" i="93"/>
  <c r="B21" i="93"/>
  <c r="E20" i="93"/>
  <c r="L19" i="93"/>
  <c r="H19" i="93"/>
  <c r="F20" i="93"/>
  <c r="K18" i="93"/>
  <c r="G18" i="93"/>
  <c r="C18" i="93"/>
  <c r="L18" i="93"/>
  <c r="F17" i="93"/>
  <c r="B17" i="93"/>
  <c r="K17" i="93"/>
  <c r="I16" i="93"/>
  <c r="F16" i="93"/>
  <c r="B16" i="93"/>
  <c r="D29" i="92"/>
  <c r="L19" i="92"/>
  <c r="C19" i="92"/>
  <c r="C36" i="92"/>
  <c r="L26" i="92"/>
  <c r="I17" i="92"/>
  <c r="E26" i="92"/>
  <c r="L25" i="92"/>
  <c r="D17" i="92"/>
  <c r="G24" i="92"/>
  <c r="F24" i="92"/>
  <c r="C33" i="92"/>
  <c r="J39" i="91"/>
  <c r="J34" i="91"/>
  <c r="F28" i="91"/>
  <c r="H26" i="91"/>
  <c r="F39" i="91"/>
  <c r="I38" i="91"/>
  <c r="D38" i="91"/>
  <c r="H36" i="91"/>
  <c r="D18" i="91"/>
  <c r="B36" i="91"/>
  <c r="K26" i="91"/>
  <c r="G26" i="91"/>
  <c r="D26" i="91"/>
  <c r="C26" i="91"/>
  <c r="I34" i="91"/>
  <c r="E34" i="91"/>
  <c r="B34" i="91"/>
  <c r="K24" i="91"/>
  <c r="H24" i="91"/>
  <c r="G24" i="91"/>
  <c r="D24" i="91"/>
  <c r="C24" i="91"/>
  <c r="G37" i="90"/>
  <c r="K45" i="90"/>
  <c r="F45" i="90"/>
  <c r="J35" i="90"/>
  <c r="F34" i="90"/>
  <c r="K42" i="90"/>
  <c r="I42" i="90"/>
  <c r="G42" i="90"/>
  <c r="E42" i="90"/>
  <c r="C42" i="90"/>
  <c r="K32" i="90"/>
  <c r="J32" i="90"/>
  <c r="K30" i="90"/>
  <c r="C31" i="90"/>
  <c r="J27" i="90"/>
  <c r="K26" i="90"/>
  <c r="J25" i="90"/>
  <c r="K24" i="90"/>
  <c r="J24" i="90"/>
  <c r="G28" i="89"/>
  <c r="E25" i="89"/>
  <c r="X19" i="89"/>
  <c r="L19" i="89"/>
  <c r="I30" i="89"/>
  <c r="B30" i="89"/>
  <c r="R29" i="89"/>
  <c r="Z28" i="89"/>
  <c r="V28" i="89"/>
  <c r="T20" i="89"/>
  <c r="R28" i="89"/>
  <c r="N28" i="89"/>
  <c r="L20" i="89"/>
  <c r="J28" i="89"/>
  <c r="F28" i="89"/>
  <c r="B28" i="89"/>
  <c r="Z19" i="89"/>
  <c r="Z26" i="89"/>
  <c r="V26" i="89"/>
  <c r="R26" i="89"/>
  <c r="P18" i="89"/>
  <c r="N26" i="89"/>
  <c r="J26" i="89"/>
  <c r="H18" i="89"/>
  <c r="F26" i="89"/>
  <c r="B26" i="89"/>
  <c r="R17" i="89"/>
  <c r="J17" i="89"/>
  <c r="Z24" i="89"/>
  <c r="V24" i="89"/>
  <c r="R24" i="89"/>
  <c r="N24" i="89"/>
  <c r="J24" i="89"/>
  <c r="F24" i="89"/>
  <c r="C24" i="89"/>
  <c r="B24" i="89"/>
  <c r="L56" i="88"/>
  <c r="V55" i="88"/>
  <c r="J53" i="88"/>
  <c r="B58" i="88"/>
  <c r="F56" i="88"/>
  <c r="P55" i="88"/>
  <c r="J54" i="88"/>
  <c r="I53" i="88"/>
  <c r="H53" i="88"/>
  <c r="D53" i="88"/>
  <c r="V29" i="88"/>
  <c r="F29" i="88"/>
  <c r="J27" i="88"/>
  <c r="B27" i="88"/>
  <c r="X21" i="88"/>
  <c r="R20" i="88"/>
  <c r="B20" i="88"/>
  <c r="V18" i="88"/>
  <c r="N18" i="88"/>
  <c r="H17" i="88"/>
  <c r="I31" i="88"/>
  <c r="Z30" i="88"/>
  <c r="V30" i="88"/>
  <c r="R30" i="88"/>
  <c r="P30" i="88"/>
  <c r="N30" i="88"/>
  <c r="J30" i="88"/>
  <c r="H30" i="88"/>
  <c r="F30" i="88"/>
  <c r="B30" i="88"/>
  <c r="Z21" i="88"/>
  <c r="X29" i="88"/>
  <c r="P29" i="88"/>
  <c r="N21" i="88"/>
  <c r="D29" i="88"/>
  <c r="B21" i="88"/>
  <c r="Z28" i="88"/>
  <c r="V28" i="88"/>
  <c r="T20" i="88"/>
  <c r="R28" i="88"/>
  <c r="N28" i="88"/>
  <c r="L20" i="88"/>
  <c r="J28" i="88"/>
  <c r="F28" i="88"/>
  <c r="D20" i="88"/>
  <c r="B28" i="88"/>
  <c r="V19" i="88"/>
  <c r="T27" i="88"/>
  <c r="L27" i="88"/>
  <c r="J19" i="88"/>
  <c r="B19" i="88"/>
  <c r="Z26" i="88"/>
  <c r="V26" i="88"/>
  <c r="T18" i="88"/>
  <c r="R26" i="88"/>
  <c r="N26" i="88"/>
  <c r="M26" i="88"/>
  <c r="L18" i="88"/>
  <c r="J26" i="88"/>
  <c r="F26" i="88"/>
  <c r="D18" i="88"/>
  <c r="B26" i="88"/>
  <c r="X25" i="88"/>
  <c r="V17" i="88"/>
  <c r="R17" i="88"/>
  <c r="P25" i="88"/>
  <c r="L25" i="88"/>
  <c r="J17" i="88"/>
  <c r="D25" i="88"/>
  <c r="B31" i="87"/>
  <c r="B27" i="87"/>
  <c r="G55" i="86"/>
  <c r="J46" i="86"/>
  <c r="G42" i="86"/>
  <c r="F42" i="86"/>
  <c r="I36" i="86"/>
  <c r="C26" i="86"/>
  <c r="L55" i="86"/>
  <c r="J37" i="86"/>
  <c r="H55" i="86"/>
  <c r="D55" i="86"/>
  <c r="C55" i="86"/>
  <c r="B37" i="86"/>
  <c r="K37" i="86"/>
  <c r="G37" i="86"/>
  <c r="F54" i="86"/>
  <c r="L35" i="86"/>
  <c r="J36" i="86"/>
  <c r="F36" i="86"/>
  <c r="D35" i="86"/>
  <c r="K43" i="86"/>
  <c r="I35" i="86"/>
  <c r="E52" i="86"/>
  <c r="C52" i="86"/>
  <c r="L51" i="86"/>
  <c r="J42" i="86"/>
  <c r="I42" i="86"/>
  <c r="H40" i="86"/>
  <c r="E42" i="86"/>
  <c r="C51" i="86"/>
  <c r="B33" i="86"/>
  <c r="I32" i="86"/>
  <c r="E32" i="86"/>
  <c r="L31" i="86"/>
  <c r="D31" i="86"/>
  <c r="K30" i="86"/>
  <c r="C30" i="86"/>
  <c r="L30" i="86"/>
  <c r="J29" i="86"/>
  <c r="F29" i="86"/>
  <c r="B29" i="86"/>
  <c r="K29" i="86"/>
  <c r="E28" i="86"/>
  <c r="F50" i="86"/>
  <c r="L27" i="86"/>
  <c r="D27" i="86"/>
  <c r="B28" i="86"/>
  <c r="K26" i="86"/>
  <c r="G26" i="86"/>
  <c r="F25" i="86"/>
  <c r="B25" i="86"/>
  <c r="E24" i="86"/>
  <c r="J24" i="86"/>
  <c r="G40" i="86"/>
  <c r="B40" i="86"/>
  <c r="Q58" i="85"/>
  <c r="P58" i="85"/>
  <c r="M57" i="85"/>
  <c r="G56" i="85"/>
  <c r="AA54" i="85"/>
  <c r="C54" i="85"/>
  <c r="X58" i="85"/>
  <c r="V57" i="85"/>
  <c r="S57" i="85"/>
  <c r="C57" i="85"/>
  <c r="P56" i="85"/>
  <c r="AA55" i="85"/>
  <c r="K55" i="85"/>
  <c r="Y54" i="85"/>
  <c r="I54" i="85"/>
  <c r="W53" i="85"/>
  <c r="G53" i="85"/>
  <c r="I53" i="85"/>
  <c r="N30" i="85"/>
  <c r="V26" i="85"/>
  <c r="O22" i="85"/>
  <c r="P22" i="85"/>
  <c r="AA30" i="85"/>
  <c r="W20" i="85"/>
  <c r="V20" i="85"/>
  <c r="G20" i="85"/>
  <c r="I28" i="85"/>
  <c r="AA18" i="85"/>
  <c r="N27" i="85"/>
  <c r="O26" i="85"/>
  <c r="R25" i="85"/>
  <c r="F25" i="85"/>
  <c r="M46" i="83"/>
  <c r="I37" i="83"/>
  <c r="H46" i="83"/>
  <c r="C46" i="83"/>
  <c r="J20" i="83"/>
  <c r="F20" i="83"/>
  <c r="C45" i="83"/>
  <c r="M44" i="83"/>
  <c r="K44" i="83"/>
  <c r="H44" i="83"/>
  <c r="E44" i="83"/>
  <c r="C44" i="83"/>
  <c r="J18" i="83"/>
  <c r="C43" i="83"/>
  <c r="M42" i="83"/>
  <c r="J17" i="83"/>
  <c r="E42" i="83"/>
  <c r="C42" i="83"/>
  <c r="M32" i="83"/>
  <c r="K32" i="83"/>
  <c r="I32" i="83"/>
  <c r="H32" i="83"/>
  <c r="E32" i="83"/>
  <c r="C32" i="83"/>
  <c r="M31" i="83"/>
  <c r="K31" i="83"/>
  <c r="F15" i="83"/>
  <c r="H31" i="83"/>
  <c r="E31" i="83"/>
  <c r="C31" i="83"/>
  <c r="M30" i="83"/>
  <c r="K30" i="83"/>
  <c r="I30" i="83"/>
  <c r="H30" i="83"/>
  <c r="E30" i="83"/>
  <c r="C30" i="83"/>
  <c r="M29" i="83"/>
  <c r="K29" i="83"/>
  <c r="F13" i="83"/>
  <c r="H29" i="83"/>
  <c r="E29" i="83"/>
  <c r="C29" i="83"/>
  <c r="H41" i="83"/>
  <c r="C41" i="83"/>
  <c r="M27" i="83"/>
  <c r="K27" i="83"/>
  <c r="F11" i="83"/>
  <c r="H27" i="83"/>
  <c r="E27" i="83"/>
  <c r="C27" i="83"/>
  <c r="M26" i="83"/>
  <c r="K26" i="83"/>
  <c r="I26" i="83"/>
  <c r="H26" i="83"/>
  <c r="C26" i="83"/>
  <c r="M25" i="83"/>
  <c r="H25" i="83"/>
  <c r="G25" i="83"/>
  <c r="C25" i="83"/>
  <c r="M24" i="83"/>
  <c r="K24" i="83"/>
  <c r="I24" i="83"/>
  <c r="H24" i="83"/>
  <c r="G24" i="83"/>
  <c r="E24" i="83"/>
  <c r="C24" i="83"/>
  <c r="M40" i="83"/>
  <c r="L40" i="83"/>
  <c r="K40" i="83"/>
  <c r="C40" i="83"/>
  <c r="O55" i="85" l="1"/>
  <c r="E56" i="85"/>
  <c r="Q54" i="85"/>
  <c r="U56" i="85"/>
  <c r="S54" i="85"/>
  <c r="W56" i="85"/>
  <c r="H23" i="95"/>
  <c r="K53" i="85"/>
  <c r="D53" i="85"/>
  <c r="H53" i="85"/>
  <c r="L53" i="85"/>
  <c r="P53" i="85"/>
  <c r="T53" i="85"/>
  <c r="X53" i="85"/>
  <c r="B54" i="85"/>
  <c r="F53" i="85"/>
  <c r="J54" i="85"/>
  <c r="N53" i="85"/>
  <c r="V53" i="85"/>
  <c r="Z53" i="85"/>
  <c r="L54" i="85"/>
  <c r="T54" i="85"/>
  <c r="B55" i="85"/>
  <c r="R55" i="85"/>
  <c r="V55" i="85"/>
  <c r="Z55" i="85"/>
  <c r="H56" i="85"/>
  <c r="L56" i="85"/>
  <c r="X56" i="85"/>
  <c r="F57" i="85"/>
  <c r="J57" i="85"/>
  <c r="N57" i="85"/>
  <c r="R57" i="85"/>
  <c r="Z57" i="85"/>
  <c r="D58" i="85"/>
  <c r="T58" i="85"/>
  <c r="X25" i="85"/>
  <c r="X31" i="85"/>
  <c r="X24" i="89"/>
  <c r="X16" i="89"/>
  <c r="D19" i="89"/>
  <c r="D20" i="89"/>
  <c r="Z29" i="89"/>
  <c r="R53" i="88"/>
  <c r="R54" i="88"/>
  <c r="Y25" i="85"/>
  <c r="I50" i="86"/>
  <c r="T25" i="88"/>
  <c r="D27" i="88"/>
  <c r="H20" i="88"/>
  <c r="P20" i="88"/>
  <c r="X20" i="88"/>
  <c r="H29" i="88"/>
  <c r="B22" i="88"/>
  <c r="P17" i="88"/>
  <c r="N25" i="88"/>
  <c r="L30" i="88"/>
  <c r="Z54" i="88"/>
  <c r="H24" i="89"/>
  <c r="F29" i="89"/>
  <c r="C30" i="91"/>
  <c r="C53" i="94"/>
  <c r="O53" i="94"/>
  <c r="B30" i="94"/>
  <c r="C42" i="101"/>
  <c r="K42" i="101"/>
  <c r="G63" i="101"/>
  <c r="K46" i="101"/>
  <c r="O46" i="101"/>
  <c r="I25" i="85"/>
  <c r="Y27" i="85"/>
  <c r="B30" i="91"/>
  <c r="N39" i="97"/>
  <c r="T18" i="89"/>
  <c r="T17" i="89"/>
  <c r="P19" i="89"/>
  <c r="P28" i="89"/>
  <c r="D30" i="89"/>
  <c r="D21" i="89"/>
  <c r="Z27" i="88"/>
  <c r="N29" i="88"/>
  <c r="X54" i="88"/>
  <c r="X55" i="88"/>
  <c r="E26" i="83"/>
  <c r="E27" i="85"/>
  <c r="AA21" i="85"/>
  <c r="K25" i="83"/>
  <c r="U29" i="85"/>
  <c r="C25" i="86"/>
  <c r="J28" i="86"/>
  <c r="K51" i="86"/>
  <c r="C43" i="86"/>
  <c r="C24" i="87"/>
  <c r="G24" i="87"/>
  <c r="D25" i="87"/>
  <c r="H24" i="87"/>
  <c r="E25" i="87"/>
  <c r="B26" i="87"/>
  <c r="F27" i="87"/>
  <c r="J26" i="87"/>
  <c r="C28" i="87"/>
  <c r="G27" i="87"/>
  <c r="D29" i="87"/>
  <c r="L29" i="87"/>
  <c r="E30" i="87"/>
  <c r="I29" i="87"/>
  <c r="F30" i="87"/>
  <c r="C31" i="87"/>
  <c r="K31" i="87"/>
  <c r="D33" i="87"/>
  <c r="H32" i="87"/>
  <c r="L33" i="87"/>
  <c r="E33" i="87"/>
  <c r="B35" i="87"/>
  <c r="J35" i="87"/>
  <c r="C36" i="87"/>
  <c r="G35" i="87"/>
  <c r="K36" i="87"/>
  <c r="D36" i="87"/>
  <c r="L36" i="87"/>
  <c r="I37" i="87"/>
  <c r="B17" i="88"/>
  <c r="H25" i="88"/>
  <c r="X18" i="88"/>
  <c r="F19" i="88"/>
  <c r="J21" i="88"/>
  <c r="T29" i="88"/>
  <c r="D22" i="88"/>
  <c r="T21" i="88"/>
  <c r="D31" i="88"/>
  <c r="B54" i="88"/>
  <c r="H55" i="88"/>
  <c r="L29" i="89"/>
  <c r="T26" i="89"/>
  <c r="B20" i="91"/>
  <c r="O36" i="94"/>
  <c r="F34" i="97"/>
  <c r="J34" i="97"/>
  <c r="N34" i="97"/>
  <c r="Q35" i="97"/>
  <c r="C37" i="97"/>
  <c r="O37" i="97"/>
  <c r="B24" i="98"/>
  <c r="F24" i="98"/>
  <c r="R24" i="98"/>
  <c r="E25" i="98"/>
  <c r="M25" i="98"/>
  <c r="Q25" i="98"/>
  <c r="D26" i="98"/>
  <c r="L26" i="98"/>
  <c r="P26" i="98"/>
  <c r="K27" i="98"/>
  <c r="O27" i="98"/>
  <c r="J28" i="98"/>
  <c r="R28" i="98"/>
  <c r="I29" i="98"/>
  <c r="H30" i="98"/>
  <c r="L30" i="98"/>
  <c r="G31" i="98"/>
  <c r="K31" i="98"/>
  <c r="F32" i="98"/>
  <c r="J32" i="98"/>
  <c r="E33" i="98"/>
  <c r="I33" i="98"/>
  <c r="M33" i="98"/>
  <c r="D34" i="98"/>
  <c r="L34" i="98"/>
  <c r="C35" i="98"/>
  <c r="G35" i="98"/>
  <c r="K35" i="98"/>
  <c r="B36" i="98"/>
  <c r="F36" i="98"/>
  <c r="R36" i="98"/>
  <c r="H40" i="99"/>
  <c r="I47" i="99"/>
  <c r="I30" i="99"/>
  <c r="G40" i="90"/>
  <c r="J34" i="90"/>
  <c r="F18" i="91"/>
  <c r="J36" i="91"/>
  <c r="F20" i="91"/>
  <c r="B38" i="91"/>
  <c r="K56" i="94"/>
  <c r="D57" i="94"/>
  <c r="D59" i="94"/>
  <c r="H42" i="94"/>
  <c r="G43" i="94"/>
  <c r="O43" i="94"/>
  <c r="P63" i="94"/>
  <c r="C47" i="94"/>
  <c r="G47" i="94"/>
  <c r="K47" i="94"/>
  <c r="M43" i="94"/>
  <c r="L67" i="94"/>
  <c r="P67" i="94"/>
  <c r="C51" i="94"/>
  <c r="G51" i="94"/>
  <c r="D69" i="94"/>
  <c r="B24" i="96"/>
  <c r="F24" i="96"/>
  <c r="J24" i="96"/>
  <c r="N24" i="96"/>
  <c r="R24" i="96"/>
  <c r="E25" i="96"/>
  <c r="I25" i="96"/>
  <c r="M25" i="96"/>
  <c r="Q25" i="96"/>
  <c r="D26" i="96"/>
  <c r="H26" i="96"/>
  <c r="L26" i="96"/>
  <c r="P26" i="96"/>
  <c r="C27" i="96"/>
  <c r="G27" i="96"/>
  <c r="K27" i="96"/>
  <c r="O27" i="96"/>
  <c r="B28" i="96"/>
  <c r="F28" i="96"/>
  <c r="J28" i="96"/>
  <c r="N28" i="96"/>
  <c r="R28" i="96"/>
  <c r="E29" i="96"/>
  <c r="I29" i="96"/>
  <c r="C24" i="98"/>
  <c r="G24" i="98"/>
  <c r="K24" i="98"/>
  <c r="O24" i="98"/>
  <c r="B25" i="98"/>
  <c r="F25" i="98"/>
  <c r="J25" i="98"/>
  <c r="N25" i="98"/>
  <c r="R25" i="98"/>
  <c r="E26" i="98"/>
  <c r="I26" i="98"/>
  <c r="M26" i="98"/>
  <c r="Q26" i="98"/>
  <c r="D27" i="98"/>
  <c r="H27" i="98"/>
  <c r="L27" i="98"/>
  <c r="P27" i="98"/>
  <c r="C28" i="98"/>
  <c r="G28" i="98"/>
  <c r="K28" i="98"/>
  <c r="O28" i="98"/>
  <c r="B29" i="98"/>
  <c r="F29" i="98"/>
  <c r="J29" i="98"/>
  <c r="N29" i="98"/>
  <c r="R29" i="98"/>
  <c r="E30" i="98"/>
  <c r="I30" i="98"/>
  <c r="M30" i="98"/>
  <c r="Q30" i="98"/>
  <c r="D31" i="98"/>
  <c r="H31" i="98"/>
  <c r="L31" i="98"/>
  <c r="P31" i="98"/>
  <c r="C32" i="98"/>
  <c r="G32" i="98"/>
  <c r="K32" i="98"/>
  <c r="O32" i="98"/>
  <c r="B33" i="98"/>
  <c r="F33" i="98"/>
  <c r="J33" i="98"/>
  <c r="N33" i="98"/>
  <c r="R33" i="98"/>
  <c r="E34" i="98"/>
  <c r="I34" i="98"/>
  <c r="M34" i="98"/>
  <c r="Q34" i="98"/>
  <c r="D35" i="98"/>
  <c r="H35" i="98"/>
  <c r="L35" i="98"/>
  <c r="P35" i="98"/>
  <c r="C36" i="98"/>
  <c r="G36" i="98"/>
  <c r="K36" i="98"/>
  <c r="O36" i="98"/>
  <c r="R37" i="98"/>
  <c r="J23" i="99"/>
  <c r="I24" i="99"/>
  <c r="M24" i="99"/>
  <c r="D25" i="99"/>
  <c r="R27" i="99"/>
  <c r="C30" i="99"/>
  <c r="K64" i="99"/>
  <c r="O47" i="99"/>
  <c r="B31" i="99"/>
  <c r="E32" i="99"/>
  <c r="J35" i="99"/>
  <c r="B61" i="99"/>
  <c r="G36" i="100"/>
  <c r="H59" i="101"/>
  <c r="D61" i="101"/>
  <c r="C40" i="90"/>
  <c r="G34" i="91"/>
  <c r="I35" i="91"/>
  <c r="H33" i="91"/>
  <c r="F38" i="91"/>
  <c r="E33" i="92"/>
  <c r="F25" i="92"/>
  <c r="J25" i="92"/>
  <c r="G35" i="92"/>
  <c r="H36" i="92"/>
  <c r="B21" i="92"/>
  <c r="F29" i="92"/>
  <c r="J29" i="92"/>
  <c r="E39" i="92"/>
  <c r="P64" i="94"/>
  <c r="P68" i="94"/>
  <c r="E58" i="96"/>
  <c r="D70" i="96"/>
  <c r="C71" i="96"/>
  <c r="K71" i="96"/>
  <c r="L16" i="97"/>
  <c r="O17" i="97"/>
  <c r="J17" i="97"/>
  <c r="N18" i="97"/>
  <c r="P19" i="97"/>
  <c r="C25" i="98"/>
  <c r="O26" i="98"/>
  <c r="N27" i="98"/>
  <c r="C29" i="98"/>
  <c r="G30" i="98"/>
  <c r="N34" i="98"/>
  <c r="M35" i="98"/>
  <c r="L36" i="98"/>
  <c r="D56" i="99"/>
  <c r="P39" i="99"/>
  <c r="K40" i="99"/>
  <c r="O27" i="99"/>
  <c r="I29" i="99"/>
  <c r="M29" i="99"/>
  <c r="D30" i="99"/>
  <c r="L30" i="99"/>
  <c r="C31" i="99"/>
  <c r="C35" i="99"/>
  <c r="B36" i="99"/>
  <c r="P32" i="100"/>
  <c r="D36" i="100"/>
  <c r="C40" i="101"/>
  <c r="K40" i="101"/>
  <c r="O44" i="101"/>
  <c r="K17" i="89"/>
  <c r="Q18" i="89"/>
  <c r="G19" i="89"/>
  <c r="AA27" i="89"/>
  <c r="K29" i="89"/>
  <c r="O29" i="89"/>
  <c r="S29" i="89"/>
  <c r="AA29" i="89"/>
  <c r="C17" i="88"/>
  <c r="G17" i="88"/>
  <c r="K17" i="88"/>
  <c r="O17" i="88"/>
  <c r="S17" i="88"/>
  <c r="W17" i="88"/>
  <c r="AA17" i="88"/>
  <c r="E18" i="88"/>
  <c r="I18" i="88"/>
  <c r="U17" i="88"/>
  <c r="G19" i="88"/>
  <c r="O19" i="88"/>
  <c r="W19" i="88"/>
  <c r="AA19" i="88"/>
  <c r="I19" i="88"/>
  <c r="M20" i="88"/>
  <c r="U20" i="88"/>
  <c r="C21" i="88"/>
  <c r="G20" i="88"/>
  <c r="K21" i="88"/>
  <c r="O20" i="88"/>
  <c r="S21" i="88"/>
  <c r="AA21" i="88"/>
  <c r="E21" i="88"/>
  <c r="I22" i="88"/>
  <c r="M21" i="88"/>
  <c r="U21" i="88"/>
  <c r="E53" i="88"/>
  <c r="M53" i="88"/>
  <c r="Q53" i="88"/>
  <c r="U53" i="88"/>
  <c r="Y53" i="88"/>
  <c r="G53" i="88"/>
  <c r="K53" i="88"/>
  <c r="O53" i="88"/>
  <c r="W54" i="88"/>
  <c r="AA54" i="88"/>
  <c r="I55" i="88"/>
  <c r="Q55" i="88"/>
  <c r="Y55" i="88"/>
  <c r="C56" i="88"/>
  <c r="G56" i="88"/>
  <c r="O56" i="88"/>
  <c r="W56" i="88"/>
  <c r="E57" i="88"/>
  <c r="I56" i="88"/>
  <c r="M57" i="88"/>
  <c r="U57" i="88"/>
  <c r="Y56" i="88"/>
  <c r="C58" i="88"/>
  <c r="G57" i="88"/>
  <c r="O57" i="88"/>
  <c r="W57" i="88"/>
  <c r="F58" i="88"/>
  <c r="D25" i="85"/>
  <c r="H25" i="85"/>
  <c r="L17" i="85"/>
  <c r="P17" i="85"/>
  <c r="T17" i="85"/>
  <c r="F18" i="85"/>
  <c r="V17" i="85"/>
  <c r="D27" i="85"/>
  <c r="H19" i="85"/>
  <c r="L19" i="85"/>
  <c r="P27" i="85"/>
  <c r="T27" i="85"/>
  <c r="F20" i="85"/>
  <c r="N20" i="85"/>
  <c r="R20" i="85"/>
  <c r="D21" i="85"/>
  <c r="H21" i="85"/>
  <c r="P29" i="85"/>
  <c r="X21" i="85"/>
  <c r="D22" i="85"/>
  <c r="N31" i="85"/>
  <c r="T31" i="85"/>
  <c r="J9" i="83"/>
  <c r="D9" i="83" s="1"/>
  <c r="J10" i="83"/>
  <c r="J27" i="83" s="1"/>
  <c r="J11" i="83"/>
  <c r="K32" i="87"/>
  <c r="J42" i="90"/>
  <c r="L40" i="86"/>
  <c r="H44" i="86"/>
  <c r="J33" i="86"/>
  <c r="H35" i="86"/>
  <c r="B46" i="86"/>
  <c r="J50" i="86"/>
  <c r="L28" i="87"/>
  <c r="J44" i="90"/>
  <c r="K18" i="91"/>
  <c r="K28" i="92"/>
  <c r="I39" i="92"/>
  <c r="L57" i="94"/>
  <c r="B59" i="94"/>
  <c r="B42" i="94"/>
  <c r="C28" i="94"/>
  <c r="C45" i="94"/>
  <c r="F29" i="94"/>
  <c r="F63" i="94"/>
  <c r="N63" i="94"/>
  <c r="N29" i="94"/>
  <c r="I47" i="94"/>
  <c r="F50" i="94"/>
  <c r="F67" i="94"/>
  <c r="N67" i="94"/>
  <c r="N50" i="94"/>
  <c r="G53" i="94"/>
  <c r="K53" i="94"/>
  <c r="J33" i="94"/>
  <c r="C49" i="94"/>
  <c r="L69" i="94"/>
  <c r="K18" i="97"/>
  <c r="K19" i="97"/>
  <c r="H38" i="100"/>
  <c r="H26" i="85"/>
  <c r="Q28" i="85"/>
  <c r="I30" i="85"/>
  <c r="F26" i="85"/>
  <c r="I24" i="86"/>
  <c r="F24" i="86"/>
  <c r="J25" i="86"/>
  <c r="H27" i="86"/>
  <c r="E27" i="86"/>
  <c r="I28" i="86"/>
  <c r="G30" i="86"/>
  <c r="D30" i="86"/>
  <c r="H31" i="86"/>
  <c r="F33" i="86"/>
  <c r="G51" i="86"/>
  <c r="D52" i="86"/>
  <c r="H52" i="86"/>
  <c r="L52" i="86"/>
  <c r="E36" i="86"/>
  <c r="B36" i="86"/>
  <c r="F37" i="86"/>
  <c r="J54" i="86"/>
  <c r="G46" i="86"/>
  <c r="K55" i="86"/>
  <c r="K33" i="86"/>
  <c r="B42" i="86"/>
  <c r="K42" i="86"/>
  <c r="C46" i="86"/>
  <c r="U26" i="88"/>
  <c r="M28" i="88"/>
  <c r="O54" i="88"/>
  <c r="J26" i="90"/>
  <c r="G32" i="90"/>
  <c r="E34" i="90"/>
  <c r="D33" i="91"/>
  <c r="J16" i="91"/>
  <c r="D34" i="91"/>
  <c r="H35" i="91"/>
  <c r="J17" i="91"/>
  <c r="D36" i="91"/>
  <c r="E37" i="91"/>
  <c r="F19" i="91"/>
  <c r="H21" i="91"/>
  <c r="B21" i="91"/>
  <c r="F21" i="91"/>
  <c r="J26" i="91"/>
  <c r="I26" i="92"/>
  <c r="L34" i="92"/>
  <c r="C37" i="92"/>
  <c r="G59" i="94"/>
  <c r="P36" i="94"/>
  <c r="K49" i="94"/>
  <c r="K25" i="95"/>
  <c r="H34" i="86"/>
  <c r="I54" i="86"/>
  <c r="C28" i="91"/>
  <c r="P42" i="94"/>
  <c r="P59" i="94"/>
  <c r="M53" i="94"/>
  <c r="G30" i="96"/>
  <c r="G29" i="96"/>
  <c r="I32" i="96"/>
  <c r="I31" i="96"/>
  <c r="P37" i="96"/>
  <c r="P36" i="96"/>
  <c r="N31" i="96"/>
  <c r="F25" i="100"/>
  <c r="F34" i="100"/>
  <c r="J26" i="85"/>
  <c r="V30" i="85"/>
  <c r="U26" i="85"/>
  <c r="N28" i="85"/>
  <c r="B53" i="85"/>
  <c r="J53" i="85"/>
  <c r="L57" i="85"/>
  <c r="D24" i="86"/>
  <c r="H24" i="86"/>
  <c r="L24" i="86"/>
  <c r="E25" i="86"/>
  <c r="I25" i="86"/>
  <c r="B26" i="86"/>
  <c r="F26" i="86"/>
  <c r="J26" i="86"/>
  <c r="C27" i="86"/>
  <c r="G27" i="86"/>
  <c r="K27" i="86"/>
  <c r="H41" i="86"/>
  <c r="E29" i="86"/>
  <c r="I29" i="86"/>
  <c r="B30" i="86"/>
  <c r="F30" i="86"/>
  <c r="J30" i="86"/>
  <c r="C31" i="86"/>
  <c r="G31" i="86"/>
  <c r="K31" i="86"/>
  <c r="D32" i="86"/>
  <c r="H32" i="86"/>
  <c r="L32" i="86"/>
  <c r="B34" i="86"/>
  <c r="J34" i="86"/>
  <c r="L53" i="86"/>
  <c r="H45" i="86"/>
  <c r="E46" i="86"/>
  <c r="I46" i="86"/>
  <c r="K34" i="86"/>
  <c r="E24" i="87"/>
  <c r="I24" i="87"/>
  <c r="B25" i="87"/>
  <c r="F25" i="87"/>
  <c r="J25" i="87"/>
  <c r="C26" i="87"/>
  <c r="G26" i="87"/>
  <c r="K26" i="87"/>
  <c r="D27" i="87"/>
  <c r="H27" i="87"/>
  <c r="L27" i="87"/>
  <c r="E28" i="87"/>
  <c r="I28" i="87"/>
  <c r="B29" i="87"/>
  <c r="F29" i="87"/>
  <c r="J29" i="87"/>
  <c r="C30" i="87"/>
  <c r="G30" i="87"/>
  <c r="K30" i="87"/>
  <c r="D31" i="87"/>
  <c r="H31" i="87"/>
  <c r="L31" i="87"/>
  <c r="E32" i="87"/>
  <c r="I32" i="87"/>
  <c r="B33" i="87"/>
  <c r="F33" i="87"/>
  <c r="J33" i="87"/>
  <c r="C34" i="87"/>
  <c r="G34" i="87"/>
  <c r="K34" i="87"/>
  <c r="D35" i="87"/>
  <c r="H35" i="87"/>
  <c r="L35" i="87"/>
  <c r="E36" i="87"/>
  <c r="I36" i="87"/>
  <c r="B37" i="87"/>
  <c r="F37" i="87"/>
  <c r="J37" i="87"/>
  <c r="J34" i="87"/>
  <c r="E26" i="88"/>
  <c r="G35" i="90"/>
  <c r="J45" i="90"/>
  <c r="J43" i="90"/>
  <c r="F36" i="91"/>
  <c r="H30" i="91"/>
  <c r="D16" i="91"/>
  <c r="D34" i="92"/>
  <c r="I27" i="92"/>
  <c r="B19" i="92"/>
  <c r="D21" i="92"/>
  <c r="H21" i="92"/>
  <c r="F21" i="92"/>
  <c r="H23" i="94"/>
  <c r="G24" i="94"/>
  <c r="K58" i="94"/>
  <c r="Q30" i="94"/>
  <c r="L30" i="94"/>
  <c r="O62" i="94"/>
  <c r="H25" i="96"/>
  <c r="Q32" i="96"/>
  <c r="N35" i="96"/>
  <c r="R26" i="96"/>
  <c r="H36" i="97"/>
  <c r="H35" i="97"/>
  <c r="J37" i="97"/>
  <c r="J38" i="97"/>
  <c r="R46" i="94"/>
  <c r="I58" i="96"/>
  <c r="M58" i="96"/>
  <c r="Q58" i="96"/>
  <c r="D59" i="96"/>
  <c r="H59" i="96"/>
  <c r="L59" i="96"/>
  <c r="P59" i="96"/>
  <c r="C60" i="96"/>
  <c r="G60" i="96"/>
  <c r="K60" i="96"/>
  <c r="O60" i="96"/>
  <c r="B61" i="96"/>
  <c r="J61" i="96"/>
  <c r="N61" i="96"/>
  <c r="R61" i="96"/>
  <c r="E62" i="96"/>
  <c r="I62" i="96"/>
  <c r="M62" i="96"/>
  <c r="Q62" i="96"/>
  <c r="D63" i="96"/>
  <c r="H63" i="96"/>
  <c r="L63" i="96"/>
  <c r="C64" i="96"/>
  <c r="G64" i="96"/>
  <c r="K64" i="96"/>
  <c r="O64" i="96"/>
  <c r="B65" i="96"/>
  <c r="F65" i="96"/>
  <c r="J65" i="96"/>
  <c r="N65" i="96"/>
  <c r="R65" i="96"/>
  <c r="E66" i="96"/>
  <c r="I66" i="96"/>
  <c r="M66" i="96"/>
  <c r="Q66" i="96"/>
  <c r="H67" i="96"/>
  <c r="L67" i="96"/>
  <c r="P67" i="96"/>
  <c r="C68" i="96"/>
  <c r="G68" i="96"/>
  <c r="K68" i="96"/>
  <c r="O68" i="96"/>
  <c r="B69" i="96"/>
  <c r="F69" i="96"/>
  <c r="J69" i="96"/>
  <c r="N69" i="96"/>
  <c r="R69" i="96"/>
  <c r="E70" i="96"/>
  <c r="I70" i="96"/>
  <c r="M70" i="96"/>
  <c r="Q70" i="96"/>
  <c r="D71" i="96"/>
  <c r="H71" i="96"/>
  <c r="L71" i="96"/>
  <c r="P71" i="96"/>
  <c r="B41" i="99"/>
  <c r="B58" i="99"/>
  <c r="I25" i="99"/>
  <c r="I42" i="99"/>
  <c r="F45" i="99"/>
  <c r="F62" i="99"/>
  <c r="J45" i="99"/>
  <c r="J28" i="99"/>
  <c r="N45" i="99"/>
  <c r="N62" i="99"/>
  <c r="N36" i="99"/>
  <c r="N70" i="99"/>
  <c r="N29" i="99"/>
  <c r="K58" i="99"/>
  <c r="C42" i="94"/>
  <c r="G42" i="94"/>
  <c r="N26" i="94"/>
  <c r="R26" i="94"/>
  <c r="C63" i="94"/>
  <c r="K46" i="94"/>
  <c r="N47" i="94"/>
  <c r="I31" i="94"/>
  <c r="G33" i="94"/>
  <c r="O67" i="94"/>
  <c r="E35" i="94"/>
  <c r="L36" i="94"/>
  <c r="O33" i="94"/>
  <c r="E23" i="95"/>
  <c r="I23" i="95"/>
  <c r="M23" i="95"/>
  <c r="Q23" i="95"/>
  <c r="D24" i="95"/>
  <c r="H24" i="95"/>
  <c r="P24" i="95"/>
  <c r="C25" i="95"/>
  <c r="G25" i="95"/>
  <c r="O25" i="95"/>
  <c r="B26" i="95"/>
  <c r="F26" i="95"/>
  <c r="J26" i="95"/>
  <c r="R26" i="95"/>
  <c r="E27" i="95"/>
  <c r="I27" i="95"/>
  <c r="M27" i="95"/>
  <c r="Q27" i="95"/>
  <c r="D28" i="95"/>
  <c r="L28" i="95"/>
  <c r="P28" i="95"/>
  <c r="C29" i="95"/>
  <c r="G29" i="95"/>
  <c r="K29" i="95"/>
  <c r="O29" i="95"/>
  <c r="B30" i="95"/>
  <c r="F30" i="95"/>
  <c r="N30" i="95"/>
  <c r="R30" i="95"/>
  <c r="E31" i="95"/>
  <c r="I31" i="95"/>
  <c r="M31" i="95"/>
  <c r="Q31" i="95"/>
  <c r="H32" i="95"/>
  <c r="L32" i="95"/>
  <c r="P32" i="95"/>
  <c r="C33" i="95"/>
  <c r="G33" i="95"/>
  <c r="K33" i="95"/>
  <c r="O33" i="95"/>
  <c r="B34" i="95"/>
  <c r="J34" i="95"/>
  <c r="N34" i="95"/>
  <c r="R34" i="95"/>
  <c r="E35" i="95"/>
  <c r="I35" i="95"/>
  <c r="M35" i="95"/>
  <c r="D36" i="95"/>
  <c r="H36" i="95"/>
  <c r="L36" i="95"/>
  <c r="P36" i="95"/>
  <c r="I24" i="96"/>
  <c r="P25" i="96"/>
  <c r="O26" i="96"/>
  <c r="M28" i="96"/>
  <c r="Q28" i="96"/>
  <c r="L29" i="96"/>
  <c r="J31" i="96"/>
  <c r="M32" i="96"/>
  <c r="L33" i="96"/>
  <c r="P33" i="96"/>
  <c r="K34" i="96"/>
  <c r="J35" i="96"/>
  <c r="M36" i="96"/>
  <c r="L37" i="96"/>
  <c r="B34" i="97"/>
  <c r="R34" i="97"/>
  <c r="I39" i="97"/>
  <c r="E28" i="98"/>
  <c r="M66" i="98"/>
  <c r="M29" i="96"/>
  <c r="Q29" i="96"/>
  <c r="D30" i="96"/>
  <c r="H30" i="96"/>
  <c r="L30" i="96"/>
  <c r="P30" i="96"/>
  <c r="C31" i="96"/>
  <c r="G31" i="96"/>
  <c r="K31" i="96"/>
  <c r="O31" i="96"/>
  <c r="B32" i="96"/>
  <c r="F32" i="96"/>
  <c r="J32" i="96"/>
  <c r="N32" i="96"/>
  <c r="R32" i="96"/>
  <c r="E33" i="96"/>
  <c r="I33" i="96"/>
  <c r="M33" i="96"/>
  <c r="Q33" i="96"/>
  <c r="D34" i="96"/>
  <c r="H34" i="96"/>
  <c r="L34" i="96"/>
  <c r="P34" i="96"/>
  <c r="C35" i="96"/>
  <c r="G35" i="96"/>
  <c r="K35" i="96"/>
  <c r="O35" i="96"/>
  <c r="B36" i="96"/>
  <c r="F36" i="96"/>
  <c r="J36" i="96"/>
  <c r="N36" i="96"/>
  <c r="R36" i="96"/>
  <c r="E37" i="96"/>
  <c r="I37" i="96"/>
  <c r="M37" i="96"/>
  <c r="Q37" i="96"/>
  <c r="L58" i="96"/>
  <c r="P58" i="96"/>
  <c r="K59" i="96"/>
  <c r="F60" i="96"/>
  <c r="J60" i="96"/>
  <c r="E61" i="96"/>
  <c r="I61" i="96"/>
  <c r="Q61" i="96"/>
  <c r="D62" i="96"/>
  <c r="H62" i="96"/>
  <c r="L62" i="96"/>
  <c r="C63" i="96"/>
  <c r="G63" i="96"/>
  <c r="K63" i="96"/>
  <c r="B64" i="96"/>
  <c r="F64" i="96"/>
  <c r="J64" i="96"/>
  <c r="N64" i="96"/>
  <c r="R64" i="96"/>
  <c r="E65" i="96"/>
  <c r="M65" i="96"/>
  <c r="D66" i="96"/>
  <c r="H66" i="96"/>
  <c r="P66" i="96"/>
  <c r="C67" i="96"/>
  <c r="K67" i="96"/>
  <c r="O67" i="96"/>
  <c r="B68" i="96"/>
  <c r="F68" i="96"/>
  <c r="R68" i="96"/>
  <c r="E69" i="96"/>
  <c r="I69" i="96"/>
  <c r="Q69" i="96"/>
  <c r="H70" i="96"/>
  <c r="L70" i="96"/>
  <c r="P70" i="96"/>
  <c r="G71" i="96"/>
  <c r="O71" i="96"/>
  <c r="E58" i="98"/>
  <c r="I58" i="98"/>
  <c r="M58" i="98"/>
  <c r="Q58" i="98"/>
  <c r="D59" i="98"/>
  <c r="H59" i="98"/>
  <c r="L59" i="98"/>
  <c r="P59" i="98"/>
  <c r="C60" i="98"/>
  <c r="G60" i="98"/>
  <c r="K60" i="98"/>
  <c r="O60" i="98"/>
  <c r="B61" i="98"/>
  <c r="F61" i="98"/>
  <c r="J61" i="98"/>
  <c r="N61" i="98"/>
  <c r="R61" i="98"/>
  <c r="E62" i="98"/>
  <c r="I62" i="98"/>
  <c r="M62" i="98"/>
  <c r="Q62" i="98"/>
  <c r="D63" i="98"/>
  <c r="H63" i="98"/>
  <c r="L63" i="98"/>
  <c r="P63" i="98"/>
  <c r="C64" i="98"/>
  <c r="G64" i="98"/>
  <c r="K64" i="98"/>
  <c r="O64" i="98"/>
  <c r="B65" i="98"/>
  <c r="F65" i="98"/>
  <c r="J65" i="98"/>
  <c r="N65" i="98"/>
  <c r="R65" i="98"/>
  <c r="E66" i="98"/>
  <c r="I66" i="98"/>
  <c r="Q66" i="98"/>
  <c r="D67" i="98"/>
  <c r="H67" i="98"/>
  <c r="L67" i="98"/>
  <c r="P67" i="98"/>
  <c r="C68" i="98"/>
  <c r="G68" i="98"/>
  <c r="K68" i="98"/>
  <c r="O68" i="98"/>
  <c r="B69" i="98"/>
  <c r="F69" i="98"/>
  <c r="J69" i="98"/>
  <c r="N69" i="98"/>
  <c r="R69" i="98"/>
  <c r="E70" i="98"/>
  <c r="I70" i="98"/>
  <c r="M70" i="98"/>
  <c r="Q70" i="98"/>
  <c r="D23" i="99"/>
  <c r="P57" i="99"/>
  <c r="P23" i="99"/>
  <c r="F42" i="99"/>
  <c r="R42" i="99"/>
  <c r="R25" i="99"/>
  <c r="E26" i="99"/>
  <c r="M26" i="99"/>
  <c r="O62" i="99"/>
  <c r="M30" i="99"/>
  <c r="Q30" i="99"/>
  <c r="L65" i="99"/>
  <c r="L31" i="99"/>
  <c r="K32" i="99"/>
  <c r="K49" i="99"/>
  <c r="O40" i="99"/>
  <c r="F50" i="99"/>
  <c r="F67" i="99"/>
  <c r="N50" i="99"/>
  <c r="E34" i="99"/>
  <c r="M34" i="99"/>
  <c r="D35" i="99"/>
  <c r="H35" i="99"/>
  <c r="G70" i="99"/>
  <c r="G36" i="99"/>
  <c r="O70" i="99"/>
  <c r="H23" i="99"/>
  <c r="N33" i="99"/>
  <c r="O45" i="99"/>
  <c r="D15" i="100"/>
  <c r="H15" i="100"/>
  <c r="P15" i="100"/>
  <c r="R26" i="100"/>
  <c r="E18" i="100"/>
  <c r="M18" i="100"/>
  <c r="Q18" i="100"/>
  <c r="L19" i="100"/>
  <c r="P19" i="100"/>
  <c r="J69" i="101"/>
  <c r="J35" i="101"/>
  <c r="D58" i="98"/>
  <c r="H58" i="98"/>
  <c r="L58" i="98"/>
  <c r="C59" i="98"/>
  <c r="K59" i="98"/>
  <c r="R60" i="98"/>
  <c r="E61" i="98"/>
  <c r="M61" i="98"/>
  <c r="Q61" i="98"/>
  <c r="H62" i="98"/>
  <c r="L62" i="98"/>
  <c r="P62" i="98"/>
  <c r="C63" i="98"/>
  <c r="B64" i="98"/>
  <c r="N64" i="98"/>
  <c r="E65" i="98"/>
  <c r="M65" i="98"/>
  <c r="D66" i="98"/>
  <c r="H66" i="98"/>
  <c r="L66" i="98"/>
  <c r="C67" i="98"/>
  <c r="O67" i="98"/>
  <c r="J68" i="98"/>
  <c r="N68" i="98"/>
  <c r="E69" i="98"/>
  <c r="I69" i="98"/>
  <c r="Q69" i="98"/>
  <c r="D70" i="98"/>
  <c r="H70" i="98"/>
  <c r="L70" i="98"/>
  <c r="C39" i="99"/>
  <c r="K39" i="99"/>
  <c r="G43" i="99"/>
  <c r="K27" i="99"/>
  <c r="B28" i="99"/>
  <c r="E62" i="99"/>
  <c r="G31" i="99"/>
  <c r="B52" i="99"/>
  <c r="N52" i="99"/>
  <c r="M70" i="99"/>
  <c r="K26" i="99"/>
  <c r="N69" i="99"/>
  <c r="O15" i="100"/>
  <c r="B24" i="100"/>
  <c r="N24" i="100"/>
  <c r="Q34" i="100"/>
  <c r="P26" i="100"/>
  <c r="J28" i="100"/>
  <c r="L57" i="101"/>
  <c r="I47" i="101"/>
  <c r="C16" i="97"/>
  <c r="G16" i="97"/>
  <c r="K16" i="97"/>
  <c r="B17" i="97"/>
  <c r="F17" i="97"/>
  <c r="R17" i="97"/>
  <c r="E18" i="97"/>
  <c r="Q18" i="97"/>
  <c r="D19" i="97"/>
  <c r="H19" i="97"/>
  <c r="C20" i="97"/>
  <c r="G20" i="97"/>
  <c r="O20" i="97"/>
  <c r="B21" i="97"/>
  <c r="F21" i="97"/>
  <c r="N21" i="97"/>
  <c r="R21" i="97"/>
  <c r="C34" i="97"/>
  <c r="G34" i="97"/>
  <c r="K34" i="97"/>
  <c r="O34" i="97"/>
  <c r="B35" i="97"/>
  <c r="F35" i="97"/>
  <c r="J35" i="97"/>
  <c r="N35" i="97"/>
  <c r="R35" i="97"/>
  <c r="E36" i="97"/>
  <c r="I36" i="97"/>
  <c r="M36" i="97"/>
  <c r="Q36" i="97"/>
  <c r="D37" i="97"/>
  <c r="H37" i="97"/>
  <c r="L37" i="97"/>
  <c r="P37" i="97"/>
  <c r="C38" i="97"/>
  <c r="G38" i="97"/>
  <c r="K38" i="97"/>
  <c r="O38" i="97"/>
  <c r="B39" i="97"/>
  <c r="F39" i="97"/>
  <c r="J39" i="97"/>
  <c r="R39" i="97"/>
  <c r="N24" i="98"/>
  <c r="M24" i="98"/>
  <c r="L25" i="98"/>
  <c r="C27" i="98"/>
  <c r="G26" i="98"/>
  <c r="B28" i="98"/>
  <c r="N28" i="98"/>
  <c r="M29" i="98"/>
  <c r="P30" i="98"/>
  <c r="B31" i="98"/>
  <c r="N32" i="98"/>
  <c r="D33" i="98"/>
  <c r="H34" i="98"/>
  <c r="P33" i="98"/>
  <c r="G34" i="98"/>
  <c r="E36" i="98"/>
  <c r="L29" i="100"/>
  <c r="G23" i="101"/>
  <c r="I25" i="101"/>
  <c r="Q29" i="101"/>
  <c r="G65" i="101"/>
  <c r="G69" i="101"/>
  <c r="K35" i="101"/>
  <c r="D24" i="84"/>
  <c r="L24" i="84"/>
  <c r="D25" i="84"/>
  <c r="L25" i="84"/>
  <c r="D26" i="84"/>
  <c r="H26" i="84"/>
  <c r="L26" i="84"/>
  <c r="D27" i="84"/>
  <c r="H27" i="84"/>
  <c r="L27" i="84"/>
  <c r="D28" i="84"/>
  <c r="H28" i="84"/>
  <c r="L28" i="84"/>
  <c r="D29" i="84"/>
  <c r="H29" i="84"/>
  <c r="L29" i="84"/>
  <c r="D30" i="84"/>
  <c r="H30" i="84"/>
  <c r="L30" i="84"/>
  <c r="D31" i="84"/>
  <c r="H31" i="84"/>
  <c r="L31" i="84"/>
  <c r="D32" i="84"/>
  <c r="H32" i="84"/>
  <c r="L32" i="84"/>
  <c r="D33" i="84"/>
  <c r="H33" i="84"/>
  <c r="L33" i="84"/>
  <c r="D34" i="84"/>
  <c r="H34" i="84"/>
  <c r="L34" i="84"/>
  <c r="D35" i="84"/>
  <c r="H35" i="84"/>
  <c r="L35" i="84"/>
  <c r="D36" i="84"/>
  <c r="H36" i="84"/>
  <c r="L36" i="84"/>
  <c r="D37" i="84"/>
  <c r="H37" i="84"/>
  <c r="L37" i="84"/>
  <c r="C40" i="86"/>
  <c r="L49" i="86"/>
  <c r="C49" i="86"/>
  <c r="K49" i="86"/>
  <c r="F34" i="86"/>
  <c r="F43" i="86"/>
  <c r="F52" i="86"/>
  <c r="G35" i="86"/>
  <c r="G53" i="86"/>
  <c r="K35" i="86"/>
  <c r="K53" i="86"/>
  <c r="K44" i="86"/>
  <c r="E45" i="86"/>
  <c r="G49" i="86"/>
  <c r="G24" i="90"/>
  <c r="G25" i="90"/>
  <c r="E36" i="91"/>
  <c r="E27" i="91"/>
  <c r="I36" i="91"/>
  <c r="I27" i="91"/>
  <c r="G28" i="91"/>
  <c r="K28" i="91"/>
  <c r="E38" i="91"/>
  <c r="E29" i="91"/>
  <c r="G30" i="91"/>
  <c r="K30" i="91"/>
  <c r="J24" i="92"/>
  <c r="J33" i="92"/>
  <c r="G16" i="92"/>
  <c r="G34" i="92"/>
  <c r="G25" i="92"/>
  <c r="K34" i="92"/>
  <c r="K16" i="92"/>
  <c r="H17" i="92"/>
  <c r="H26" i="92"/>
  <c r="E36" i="92"/>
  <c r="E27" i="92"/>
  <c r="E18" i="92"/>
  <c r="F37" i="92"/>
  <c r="F28" i="92"/>
  <c r="J28" i="92"/>
  <c r="J37" i="92"/>
  <c r="J19" i="92"/>
  <c r="L38" i="92"/>
  <c r="I38" i="92"/>
  <c r="G38" i="92"/>
  <c r="G20" i="92"/>
  <c r="K20" i="92"/>
  <c r="K29" i="92"/>
  <c r="L30" i="92"/>
  <c r="L21" i="92"/>
  <c r="I18" i="92"/>
  <c r="K25" i="92"/>
  <c r="L27" i="92"/>
  <c r="D30" i="92"/>
  <c r="C34" i="92"/>
  <c r="C38" i="92"/>
  <c r="G39" i="94"/>
  <c r="G56" i="94"/>
  <c r="O56" i="94"/>
  <c r="O39" i="94"/>
  <c r="J44" i="94"/>
  <c r="J61" i="94"/>
  <c r="D61" i="94"/>
  <c r="K61" i="94"/>
  <c r="D46" i="94"/>
  <c r="D63" i="94"/>
  <c r="L63" i="94"/>
  <c r="L46" i="94"/>
  <c r="P65" i="94"/>
  <c r="K65" i="94"/>
  <c r="E49" i="94"/>
  <c r="E43" i="94"/>
  <c r="I49" i="94"/>
  <c r="I39" i="94"/>
  <c r="Q43" i="94"/>
  <c r="Q39" i="94"/>
  <c r="Q47" i="94"/>
  <c r="D67" i="94"/>
  <c r="D50" i="94"/>
  <c r="O68" i="94"/>
  <c r="O51" i="94"/>
  <c r="F69" i="94"/>
  <c r="F52" i="94"/>
  <c r="E53" i="94"/>
  <c r="Q53" i="94"/>
  <c r="K39" i="94"/>
  <c r="R48" i="94"/>
  <c r="Q49" i="94"/>
  <c r="L61" i="94"/>
  <c r="M28" i="95"/>
  <c r="M29" i="95"/>
  <c r="T25" i="85"/>
  <c r="D17" i="85"/>
  <c r="Q26" i="85"/>
  <c r="J18" i="85"/>
  <c r="F28" i="85"/>
  <c r="U28" i="85"/>
  <c r="V56" i="85"/>
  <c r="I45" i="86"/>
  <c r="C53" i="86"/>
  <c r="D24" i="87"/>
  <c r="L24" i="87"/>
  <c r="E26" i="87"/>
  <c r="D28" i="87"/>
  <c r="C32" i="87"/>
  <c r="B34" i="87"/>
  <c r="L37" i="87"/>
  <c r="U18" i="88"/>
  <c r="D8" i="90"/>
  <c r="H8" i="90"/>
  <c r="C25" i="90"/>
  <c r="F28" i="90"/>
  <c r="I25" i="91"/>
  <c r="G33" i="92"/>
  <c r="K33" i="92"/>
  <c r="H16" i="92"/>
  <c r="H34" i="92"/>
  <c r="H25" i="92"/>
  <c r="F36" i="92"/>
  <c r="F27" i="92"/>
  <c r="J36" i="92"/>
  <c r="J27" i="92"/>
  <c r="G19" i="92"/>
  <c r="G37" i="92"/>
  <c r="D38" i="92"/>
  <c r="H38" i="92"/>
  <c r="H20" i="92"/>
  <c r="L29" i="92"/>
  <c r="L20" i="92"/>
  <c r="E30" i="92"/>
  <c r="C16" i="92"/>
  <c r="E28" i="92"/>
  <c r="I30" i="92"/>
  <c r="E34" i="92"/>
  <c r="K38" i="92"/>
  <c r="N24" i="94"/>
  <c r="R28" i="94"/>
  <c r="N32" i="94"/>
  <c r="O69" i="94"/>
  <c r="C27" i="95"/>
  <c r="N28" i="95"/>
  <c r="H24" i="84"/>
  <c r="H25" i="84"/>
  <c r="B24" i="84"/>
  <c r="F24" i="84"/>
  <c r="J24" i="84"/>
  <c r="B25" i="84"/>
  <c r="F25" i="84"/>
  <c r="J25" i="84"/>
  <c r="B26" i="84"/>
  <c r="F26" i="84"/>
  <c r="J26" i="84"/>
  <c r="B27" i="84"/>
  <c r="F27" i="84"/>
  <c r="J27" i="84"/>
  <c r="B28" i="84"/>
  <c r="F28" i="84"/>
  <c r="J28" i="84"/>
  <c r="B29" i="84"/>
  <c r="F29" i="84"/>
  <c r="J29" i="84"/>
  <c r="B30" i="84"/>
  <c r="F30" i="84"/>
  <c r="J30" i="84"/>
  <c r="B31" i="84"/>
  <c r="F31" i="84"/>
  <c r="J31" i="84"/>
  <c r="B32" i="84"/>
  <c r="F32" i="84"/>
  <c r="J32" i="84"/>
  <c r="B33" i="84"/>
  <c r="F33" i="84"/>
  <c r="J33" i="84"/>
  <c r="B34" i="84"/>
  <c r="F34" i="84"/>
  <c r="J34" i="84"/>
  <c r="B35" i="84"/>
  <c r="F35" i="84"/>
  <c r="J35" i="84"/>
  <c r="B36" i="84"/>
  <c r="F36" i="84"/>
  <c r="J36" i="84"/>
  <c r="B37" i="84"/>
  <c r="F37" i="84"/>
  <c r="J37" i="84"/>
  <c r="K40" i="86"/>
  <c r="D53" i="86"/>
  <c r="AA17" i="89"/>
  <c r="AA25" i="89"/>
  <c r="Q17" i="88"/>
  <c r="Q18" i="88"/>
  <c r="Y17" i="88"/>
  <c r="Y18" i="88"/>
  <c r="K19" i="88"/>
  <c r="K18" i="88"/>
  <c r="E20" i="88"/>
  <c r="E28" i="88"/>
  <c r="Q20" i="88"/>
  <c r="Q19" i="88"/>
  <c r="Y19" i="88"/>
  <c r="Y20" i="88"/>
  <c r="W21" i="88"/>
  <c r="W20" i="88"/>
  <c r="C53" i="88"/>
  <c r="C54" i="88"/>
  <c r="S53" i="88"/>
  <c r="S54" i="88"/>
  <c r="Q56" i="88"/>
  <c r="Q57" i="88"/>
  <c r="W26" i="85"/>
  <c r="AA26" i="85"/>
  <c r="Y26" i="85"/>
  <c r="M26" i="85"/>
  <c r="N26" i="85"/>
  <c r="R26" i="85"/>
  <c r="Z26" i="85"/>
  <c r="W28" i="85"/>
  <c r="M28" i="85"/>
  <c r="D28" i="85"/>
  <c r="J28" i="85"/>
  <c r="V28" i="85"/>
  <c r="Z28" i="85"/>
  <c r="L21" i="85"/>
  <c r="L29" i="85"/>
  <c r="O30" i="85"/>
  <c r="C30" i="85"/>
  <c r="Q30" i="85"/>
  <c r="E30" i="85"/>
  <c r="F30" i="85"/>
  <c r="J30" i="85"/>
  <c r="R30" i="85"/>
  <c r="Z30" i="85"/>
  <c r="N22" i="85"/>
  <c r="R54" i="85"/>
  <c r="R53" i="85"/>
  <c r="H55" i="85"/>
  <c r="H54" i="85"/>
  <c r="P55" i="85"/>
  <c r="P54" i="85"/>
  <c r="X55" i="85"/>
  <c r="X54" i="85"/>
  <c r="F56" i="85"/>
  <c r="F55" i="85"/>
  <c r="N56" i="85"/>
  <c r="N55" i="85"/>
  <c r="D57" i="85"/>
  <c r="D56" i="85"/>
  <c r="T57" i="85"/>
  <c r="T56" i="85"/>
  <c r="B58" i="85"/>
  <c r="B57" i="85"/>
  <c r="C24" i="84"/>
  <c r="G24" i="84"/>
  <c r="K24" i="84"/>
  <c r="C25" i="84"/>
  <c r="G25" i="84"/>
  <c r="K25" i="84"/>
  <c r="C26" i="84"/>
  <c r="G26" i="84"/>
  <c r="K26" i="84"/>
  <c r="C27" i="84"/>
  <c r="G27" i="84"/>
  <c r="K27" i="84"/>
  <c r="C28" i="84"/>
  <c r="G28" i="84"/>
  <c r="K28" i="84"/>
  <c r="C29" i="84"/>
  <c r="G29" i="84"/>
  <c r="K29" i="84"/>
  <c r="C30" i="84"/>
  <c r="G30" i="84"/>
  <c r="K30" i="84"/>
  <c r="C31" i="84"/>
  <c r="G31" i="84"/>
  <c r="K31" i="84"/>
  <c r="C32" i="84"/>
  <c r="G32" i="84"/>
  <c r="K32" i="84"/>
  <c r="C33" i="84"/>
  <c r="G33" i="84"/>
  <c r="K33" i="84"/>
  <c r="C34" i="84"/>
  <c r="G34" i="84"/>
  <c r="K34" i="84"/>
  <c r="C35" i="84"/>
  <c r="G35" i="84"/>
  <c r="K35" i="84"/>
  <c r="C36" i="84"/>
  <c r="G36" i="84"/>
  <c r="K36" i="84"/>
  <c r="C37" i="84"/>
  <c r="G37" i="84"/>
  <c r="K37" i="84"/>
  <c r="V18" i="85"/>
  <c r="K28" i="85"/>
  <c r="M30" i="85"/>
  <c r="C28" i="85"/>
  <c r="S30" i="85"/>
  <c r="C24" i="86"/>
  <c r="G24" i="86"/>
  <c r="K24" i="86"/>
  <c r="D25" i="86"/>
  <c r="H25" i="86"/>
  <c r="L25" i="86"/>
  <c r="E26" i="86"/>
  <c r="I26" i="86"/>
  <c r="B27" i="86"/>
  <c r="F27" i="86"/>
  <c r="J27" i="86"/>
  <c r="D29" i="86"/>
  <c r="H29" i="86"/>
  <c r="L29" i="86"/>
  <c r="E30" i="86"/>
  <c r="I30" i="86"/>
  <c r="B31" i="86"/>
  <c r="F31" i="86"/>
  <c r="J31" i="86"/>
  <c r="C32" i="86"/>
  <c r="G32" i="86"/>
  <c r="K32" i="86"/>
  <c r="D51" i="86"/>
  <c r="D40" i="86"/>
  <c r="K25" i="86"/>
  <c r="I31" i="86"/>
  <c r="I41" i="86"/>
  <c r="C44" i="86"/>
  <c r="D49" i="86"/>
  <c r="H51" i="86"/>
  <c r="K24" i="87"/>
  <c r="H25" i="87"/>
  <c r="L25" i="87"/>
  <c r="I26" i="87"/>
  <c r="J27" i="87"/>
  <c r="G28" i="87"/>
  <c r="K28" i="87"/>
  <c r="H29" i="87"/>
  <c r="I30" i="87"/>
  <c r="F31" i="87"/>
  <c r="J31" i="87"/>
  <c r="G32" i="87"/>
  <c r="H33" i="87"/>
  <c r="E34" i="87"/>
  <c r="I34" i="87"/>
  <c r="F35" i="87"/>
  <c r="G36" i="87"/>
  <c r="D37" i="87"/>
  <c r="H37" i="87"/>
  <c r="I26" i="88"/>
  <c r="Y26" i="88"/>
  <c r="U28" i="88"/>
  <c r="E17" i="88"/>
  <c r="W53" i="88"/>
  <c r="F33" i="90"/>
  <c r="C20" i="92"/>
  <c r="K24" i="92"/>
  <c r="F33" i="92"/>
  <c r="K37" i="92"/>
  <c r="J20" i="93"/>
  <c r="K21" i="93"/>
  <c r="F39" i="94"/>
  <c r="F56" i="94"/>
  <c r="I57" i="94"/>
  <c r="I40" i="94"/>
  <c r="I23" i="94"/>
  <c r="M57" i="94"/>
  <c r="D24" i="94"/>
  <c r="D58" i="94"/>
  <c r="L58" i="94"/>
  <c r="L41" i="94"/>
  <c r="P41" i="94"/>
  <c r="P58" i="94"/>
  <c r="K59" i="94"/>
  <c r="K25" i="94"/>
  <c r="O42" i="94"/>
  <c r="O59" i="94"/>
  <c r="F60" i="94"/>
  <c r="F26" i="94"/>
  <c r="J43" i="94"/>
  <c r="J60" i="94"/>
  <c r="E61" i="94"/>
  <c r="E27" i="94"/>
  <c r="E44" i="94"/>
  <c r="I61" i="94"/>
  <c r="Q44" i="94"/>
  <c r="H28" i="94"/>
  <c r="H45" i="94"/>
  <c r="P28" i="94"/>
  <c r="P62" i="94"/>
  <c r="G63" i="94"/>
  <c r="G29" i="94"/>
  <c r="O29" i="94"/>
  <c r="O63" i="94"/>
  <c r="B64" i="94"/>
  <c r="B47" i="94"/>
  <c r="F30" i="94"/>
  <c r="F64" i="94"/>
  <c r="J64" i="94"/>
  <c r="J30" i="94"/>
  <c r="G64" i="94"/>
  <c r="R30" i="94"/>
  <c r="E65" i="94"/>
  <c r="E48" i="94"/>
  <c r="M48" i="94"/>
  <c r="Q65" i="94"/>
  <c r="D48" i="94"/>
  <c r="D32" i="94"/>
  <c r="D40" i="94"/>
  <c r="H46" i="94"/>
  <c r="L52" i="94"/>
  <c r="L44" i="94"/>
  <c r="P52" i="94"/>
  <c r="P49" i="94"/>
  <c r="P40" i="94"/>
  <c r="C67" i="94"/>
  <c r="C33" i="94"/>
  <c r="K33" i="94"/>
  <c r="K50" i="94"/>
  <c r="F34" i="94"/>
  <c r="F68" i="94"/>
  <c r="J34" i="94"/>
  <c r="J51" i="94"/>
  <c r="N68" i="94"/>
  <c r="N34" i="94"/>
  <c r="L24" i="94"/>
  <c r="J28" i="94"/>
  <c r="K42" i="94"/>
  <c r="I51" i="94"/>
  <c r="P60" i="94"/>
  <c r="D66" i="94"/>
  <c r="H26" i="86"/>
  <c r="G29" i="86"/>
  <c r="F32" i="86"/>
  <c r="G34" i="86"/>
  <c r="E35" i="86"/>
  <c r="G43" i="86"/>
  <c r="K25" i="90"/>
  <c r="D16" i="90"/>
  <c r="F37" i="90"/>
  <c r="H25" i="91"/>
  <c r="H34" i="91"/>
  <c r="J37" i="91"/>
  <c r="D17" i="91"/>
  <c r="J27" i="91"/>
  <c r="E39" i="91"/>
  <c r="E24" i="92"/>
  <c r="I24" i="92"/>
  <c r="B16" i="92"/>
  <c r="C17" i="92"/>
  <c r="G17" i="92"/>
  <c r="K17" i="92"/>
  <c r="K26" i="92"/>
  <c r="D18" i="92"/>
  <c r="H18" i="92"/>
  <c r="L18" i="92"/>
  <c r="E19" i="92"/>
  <c r="I19" i="92"/>
  <c r="I37" i="92"/>
  <c r="B20" i="92"/>
  <c r="C21" i="92"/>
  <c r="C39" i="92"/>
  <c r="G21" i="92"/>
  <c r="K21" i="92"/>
  <c r="J39" i="92"/>
  <c r="P61" i="94"/>
  <c r="D65" i="94"/>
  <c r="L65" i="94"/>
  <c r="P69" i="94"/>
  <c r="L25" i="95"/>
  <c r="L24" i="95"/>
  <c r="N27" i="95"/>
  <c r="H29" i="95"/>
  <c r="J31" i="95"/>
  <c r="D33" i="95"/>
  <c r="F35" i="95"/>
  <c r="Q36" i="95"/>
  <c r="J30" i="95"/>
  <c r="C34" i="100"/>
  <c r="C25" i="100"/>
  <c r="C16" i="100"/>
  <c r="G34" i="100"/>
  <c r="G25" i="100"/>
  <c r="G16" i="100"/>
  <c r="K34" i="100"/>
  <c r="K25" i="100"/>
  <c r="O34" i="100"/>
  <c r="O25" i="100"/>
  <c r="O16" i="100"/>
  <c r="B35" i="100"/>
  <c r="B26" i="100"/>
  <c r="B17" i="100"/>
  <c r="B18" i="100"/>
  <c r="F35" i="100"/>
  <c r="F17" i="100"/>
  <c r="F26" i="100"/>
  <c r="J35" i="100"/>
  <c r="J26" i="100"/>
  <c r="N35" i="100"/>
  <c r="N17" i="100"/>
  <c r="R35" i="100"/>
  <c r="R17" i="100"/>
  <c r="D28" i="100"/>
  <c r="D19" i="100"/>
  <c r="C38" i="100"/>
  <c r="C29" i="100"/>
  <c r="C20" i="100"/>
  <c r="G38" i="100"/>
  <c r="G29" i="100"/>
  <c r="K38" i="100"/>
  <c r="K29" i="100"/>
  <c r="K20" i="100"/>
  <c r="O38" i="100"/>
  <c r="O20" i="100"/>
  <c r="O29" i="100"/>
  <c r="B56" i="101"/>
  <c r="B39" i="101"/>
  <c r="F56" i="101"/>
  <c r="F39" i="101"/>
  <c r="N39" i="101"/>
  <c r="N56" i="101"/>
  <c r="B43" i="101"/>
  <c r="B60" i="101"/>
  <c r="N60" i="101"/>
  <c r="N43" i="101"/>
  <c r="R43" i="101"/>
  <c r="G60" i="101"/>
  <c r="H62" i="101"/>
  <c r="H45" i="101"/>
  <c r="L62" i="101"/>
  <c r="L45" i="101"/>
  <c r="B31" i="101"/>
  <c r="B64" i="101"/>
  <c r="D66" i="101"/>
  <c r="D49" i="101"/>
  <c r="H66" i="101"/>
  <c r="H33" i="101"/>
  <c r="L49" i="101"/>
  <c r="L66" i="101"/>
  <c r="L40" i="101"/>
  <c r="L52" i="101"/>
  <c r="G67" i="101"/>
  <c r="G50" i="101"/>
  <c r="R51" i="101"/>
  <c r="D68" i="101"/>
  <c r="E24" i="84"/>
  <c r="I24" i="84"/>
  <c r="M24" i="84"/>
  <c r="E25" i="84"/>
  <c r="I25" i="84"/>
  <c r="M25" i="84"/>
  <c r="E26" i="84"/>
  <c r="I26" i="84"/>
  <c r="M26" i="84"/>
  <c r="E27" i="84"/>
  <c r="I27" i="84"/>
  <c r="M27" i="84"/>
  <c r="E28" i="84"/>
  <c r="I28" i="84"/>
  <c r="M28" i="84"/>
  <c r="E29" i="84"/>
  <c r="I29" i="84"/>
  <c r="M29" i="84"/>
  <c r="E30" i="84"/>
  <c r="I30" i="84"/>
  <c r="M30" i="84"/>
  <c r="E31" i="84"/>
  <c r="I31" i="84"/>
  <c r="M31" i="84"/>
  <c r="E32" i="84"/>
  <c r="I32" i="84"/>
  <c r="M32" i="84"/>
  <c r="E33" i="84"/>
  <c r="I33" i="84"/>
  <c r="M33" i="84"/>
  <c r="E34" i="84"/>
  <c r="I34" i="84"/>
  <c r="M34" i="84"/>
  <c r="E35" i="84"/>
  <c r="I35" i="84"/>
  <c r="M35" i="84"/>
  <c r="E36" i="84"/>
  <c r="I36" i="84"/>
  <c r="M36" i="84"/>
  <c r="E37" i="84"/>
  <c r="I37" i="84"/>
  <c r="M37" i="84"/>
  <c r="B45" i="86"/>
  <c r="F45" i="86"/>
  <c r="J45" i="86"/>
  <c r="G52" i="86"/>
  <c r="K52" i="86"/>
  <c r="F55" i="86"/>
  <c r="J55" i="86"/>
  <c r="C33" i="86"/>
  <c r="C34" i="86"/>
  <c r="C42" i="86"/>
  <c r="F46" i="86"/>
  <c r="K46" i="86"/>
  <c r="B24" i="87"/>
  <c r="F24" i="87"/>
  <c r="J24" i="87"/>
  <c r="C25" i="87"/>
  <c r="G25" i="87"/>
  <c r="K25" i="87"/>
  <c r="D26" i="87"/>
  <c r="H26" i="87"/>
  <c r="L26" i="87"/>
  <c r="E27" i="87"/>
  <c r="I27" i="87"/>
  <c r="B28" i="87"/>
  <c r="F28" i="87"/>
  <c r="J28" i="87"/>
  <c r="C29" i="87"/>
  <c r="G29" i="87"/>
  <c r="K29" i="87"/>
  <c r="D30" i="87"/>
  <c r="H30" i="87"/>
  <c r="L30" i="87"/>
  <c r="E31" i="87"/>
  <c r="I31" i="87"/>
  <c r="B32" i="87"/>
  <c r="F32" i="87"/>
  <c r="J32" i="87"/>
  <c r="C33" i="87"/>
  <c r="G33" i="87"/>
  <c r="K33" i="87"/>
  <c r="D34" i="87"/>
  <c r="H34" i="87"/>
  <c r="L34" i="87"/>
  <c r="E35" i="87"/>
  <c r="I35" i="87"/>
  <c r="B36" i="87"/>
  <c r="F36" i="87"/>
  <c r="J36" i="87"/>
  <c r="C37" i="87"/>
  <c r="G37" i="87"/>
  <c r="K37" i="87"/>
  <c r="H16" i="90"/>
  <c r="J41" i="90"/>
  <c r="C25" i="91"/>
  <c r="C16" i="91"/>
  <c r="I17" i="91"/>
  <c r="E19" i="91"/>
  <c r="I37" i="91"/>
  <c r="K29" i="91"/>
  <c r="F35" i="92"/>
  <c r="I16" i="92"/>
  <c r="C18" i="92"/>
  <c r="G26" i="92"/>
  <c r="K30" i="92"/>
  <c r="K35" i="92"/>
  <c r="D16" i="93"/>
  <c r="H16" i="93"/>
  <c r="L16" i="93"/>
  <c r="E17" i="93"/>
  <c r="I17" i="93"/>
  <c r="B18" i="93"/>
  <c r="F18" i="93"/>
  <c r="J18" i="93"/>
  <c r="C19" i="93"/>
  <c r="G19" i="93"/>
  <c r="K19" i="93"/>
  <c r="D20" i="93"/>
  <c r="H20" i="93"/>
  <c r="L20" i="93"/>
  <c r="E21" i="93"/>
  <c r="I21" i="93"/>
  <c r="C23" i="94"/>
  <c r="F24" i="94"/>
  <c r="E25" i="94"/>
  <c r="P26" i="94"/>
  <c r="F32" i="94"/>
  <c r="I33" i="94"/>
  <c r="C35" i="94"/>
  <c r="B36" i="94"/>
  <c r="J70" i="94"/>
  <c r="J36" i="94"/>
  <c r="N26" i="95"/>
  <c r="F34" i="95"/>
  <c r="G21" i="97"/>
  <c r="G68" i="94"/>
  <c r="M69" i="94"/>
  <c r="Q69" i="94"/>
  <c r="H53" i="94"/>
  <c r="P70" i="94"/>
  <c r="L53" i="94"/>
  <c r="Q34" i="97"/>
  <c r="F60" i="98"/>
  <c r="F59" i="98"/>
  <c r="C15" i="100"/>
  <c r="C32" i="100"/>
  <c r="C23" i="100"/>
  <c r="K23" i="100"/>
  <c r="K15" i="100"/>
  <c r="F33" i="100"/>
  <c r="F24" i="100"/>
  <c r="I28" i="100"/>
  <c r="I17" i="100"/>
  <c r="K27" i="100"/>
  <c r="R37" i="100"/>
  <c r="R28" i="100"/>
  <c r="M29" i="100"/>
  <c r="M38" i="100"/>
  <c r="G19" i="100"/>
  <c r="K40" i="90"/>
  <c r="F26" i="90"/>
  <c r="G26" i="90"/>
  <c r="J28" i="90"/>
  <c r="F29" i="90"/>
  <c r="G30" i="90"/>
  <c r="G45" i="90"/>
  <c r="B16" i="91"/>
  <c r="F34" i="91"/>
  <c r="H17" i="91"/>
  <c r="D19" i="91"/>
  <c r="H37" i="91"/>
  <c r="J20" i="91"/>
  <c r="D39" i="91"/>
  <c r="B25" i="91"/>
  <c r="D28" i="91"/>
  <c r="J38" i="91"/>
  <c r="G27" i="92"/>
  <c r="G18" i="92"/>
  <c r="G36" i="92"/>
  <c r="E16" i="93"/>
  <c r="J17" i="93"/>
  <c r="D19" i="93"/>
  <c r="I20" i="93"/>
  <c r="C21" i="93"/>
  <c r="E56" i="94"/>
  <c r="I56" i="94"/>
  <c r="M56" i="94"/>
  <c r="Q56" i="94"/>
  <c r="E60" i="94"/>
  <c r="I60" i="94"/>
  <c r="M60" i="94"/>
  <c r="Q60" i="94"/>
  <c r="E64" i="94"/>
  <c r="I64" i="94"/>
  <c r="M64" i="94"/>
  <c r="Q64" i="94"/>
  <c r="E68" i="94"/>
  <c r="I68" i="94"/>
  <c r="M68" i="94"/>
  <c r="Q68" i="94"/>
  <c r="B25" i="94"/>
  <c r="R25" i="94"/>
  <c r="E30" i="94"/>
  <c r="E39" i="94"/>
  <c r="M47" i="94"/>
  <c r="L48" i="94"/>
  <c r="E51" i="94"/>
  <c r="M51" i="94"/>
  <c r="M52" i="94"/>
  <c r="P53" i="94"/>
  <c r="D23" i="95"/>
  <c r="L23" i="95"/>
  <c r="P23" i="95"/>
  <c r="C24" i="95"/>
  <c r="G24" i="95"/>
  <c r="G23" i="95"/>
  <c r="K23" i="95"/>
  <c r="O23" i="95"/>
  <c r="B24" i="95"/>
  <c r="F24" i="95"/>
  <c r="J24" i="95"/>
  <c r="N24" i="95"/>
  <c r="R24" i="95"/>
  <c r="E25" i="95"/>
  <c r="I25" i="95"/>
  <c r="M25" i="95"/>
  <c r="Q25" i="95"/>
  <c r="D26" i="95"/>
  <c r="H26" i="95"/>
  <c r="L26" i="95"/>
  <c r="P26" i="95"/>
  <c r="G27" i="95"/>
  <c r="K27" i="95"/>
  <c r="O27" i="95"/>
  <c r="B28" i="95"/>
  <c r="F28" i="95"/>
  <c r="J28" i="95"/>
  <c r="R28" i="95"/>
  <c r="E29" i="95"/>
  <c r="I29" i="95"/>
  <c r="Q29" i="95"/>
  <c r="D30" i="95"/>
  <c r="H30" i="95"/>
  <c r="L30" i="95"/>
  <c r="P30" i="95"/>
  <c r="C31" i="95"/>
  <c r="G31" i="95"/>
  <c r="K31" i="95"/>
  <c r="O31" i="95"/>
  <c r="B32" i="95"/>
  <c r="F32" i="95"/>
  <c r="J32" i="95"/>
  <c r="N32" i="95"/>
  <c r="R32" i="95"/>
  <c r="E33" i="95"/>
  <c r="I33" i="95"/>
  <c r="M33" i="95"/>
  <c r="Q33" i="95"/>
  <c r="D34" i="95"/>
  <c r="H34" i="95"/>
  <c r="P34" i="95"/>
  <c r="C35" i="95"/>
  <c r="G35" i="95"/>
  <c r="K35" i="95"/>
  <c r="O35" i="95"/>
  <c r="B36" i="95"/>
  <c r="J36" i="95"/>
  <c r="N36" i="95"/>
  <c r="R36" i="95"/>
  <c r="K26" i="96"/>
  <c r="K25" i="96"/>
  <c r="C34" i="96"/>
  <c r="C33" i="96"/>
  <c r="E36" i="96"/>
  <c r="E35" i="96"/>
  <c r="G17" i="97"/>
  <c r="K17" i="97"/>
  <c r="F18" i="97"/>
  <c r="E19" i="97"/>
  <c r="I19" i="97"/>
  <c r="M19" i="97"/>
  <c r="H20" i="97"/>
  <c r="K21" i="97"/>
  <c r="Q37" i="100"/>
  <c r="D39" i="101"/>
  <c r="D56" i="101"/>
  <c r="H56" i="101"/>
  <c r="H39" i="101"/>
  <c r="L56" i="101"/>
  <c r="L39" i="101"/>
  <c r="B41" i="101"/>
  <c r="B25" i="101"/>
  <c r="B58" i="101"/>
  <c r="F58" i="101"/>
  <c r="F24" i="101"/>
  <c r="J41" i="101"/>
  <c r="J24" i="101"/>
  <c r="J25" i="101"/>
  <c r="D60" i="101"/>
  <c r="D43" i="101"/>
  <c r="H60" i="101"/>
  <c r="H43" i="101"/>
  <c r="L43" i="101"/>
  <c r="L26" i="101"/>
  <c r="L27" i="101"/>
  <c r="P43" i="101"/>
  <c r="G28" i="101"/>
  <c r="G44" i="101"/>
  <c r="B45" i="101"/>
  <c r="B62" i="101"/>
  <c r="F62" i="101"/>
  <c r="F45" i="101"/>
  <c r="J45" i="101"/>
  <c r="J29" i="101"/>
  <c r="D64" i="101"/>
  <c r="H64" i="101"/>
  <c r="L64" i="101"/>
  <c r="L31" i="101"/>
  <c r="B49" i="101"/>
  <c r="B66" i="101"/>
  <c r="B46" i="101"/>
  <c r="F49" i="101"/>
  <c r="F32" i="101"/>
  <c r="J49" i="101"/>
  <c r="J66" i="101"/>
  <c r="N49" i="101"/>
  <c r="N48" i="101"/>
  <c r="N42" i="101"/>
  <c r="R49" i="101"/>
  <c r="R50" i="101"/>
  <c r="H68" i="101"/>
  <c r="L68" i="101"/>
  <c r="D24" i="96"/>
  <c r="L24" i="96"/>
  <c r="P24" i="96"/>
  <c r="B26" i="96"/>
  <c r="J26" i="96"/>
  <c r="L28" i="96"/>
  <c r="O29" i="96"/>
  <c r="F30" i="96"/>
  <c r="H32" i="96"/>
  <c r="K33" i="96"/>
  <c r="B34" i="96"/>
  <c r="D36" i="96"/>
  <c r="G37" i="96"/>
  <c r="O37" i="96"/>
  <c r="C58" i="96"/>
  <c r="K58" i="96"/>
  <c r="O58" i="96"/>
  <c r="F58" i="96"/>
  <c r="J58" i="96"/>
  <c r="R58" i="96"/>
  <c r="E59" i="96"/>
  <c r="I59" i="96"/>
  <c r="Q59" i="96"/>
  <c r="D60" i="96"/>
  <c r="L60" i="96"/>
  <c r="C61" i="96"/>
  <c r="B62" i="96"/>
  <c r="F62" i="96"/>
  <c r="R62" i="96"/>
  <c r="E63" i="96"/>
  <c r="Q63" i="96"/>
  <c r="P64" i="96"/>
  <c r="O65" i="96"/>
  <c r="N66" i="96"/>
  <c r="M67" i="96"/>
  <c r="L68" i="96"/>
  <c r="C69" i="96"/>
  <c r="K69" i="96"/>
  <c r="F70" i="96"/>
  <c r="J70" i="96"/>
  <c r="E71" i="96"/>
  <c r="I71" i="96"/>
  <c r="M71" i="96"/>
  <c r="Q71" i="96"/>
  <c r="D16" i="97"/>
  <c r="H16" i="97"/>
  <c r="P16" i="97"/>
  <c r="C17" i="97"/>
  <c r="B18" i="97"/>
  <c r="J18" i="97"/>
  <c r="R18" i="97"/>
  <c r="Q19" i="97"/>
  <c r="D20" i="97"/>
  <c r="L20" i="97"/>
  <c r="P20" i="97"/>
  <c r="O21" i="97"/>
  <c r="P36" i="98"/>
  <c r="P58" i="98"/>
  <c r="G59" i="98"/>
  <c r="O59" i="98"/>
  <c r="I61" i="98"/>
  <c r="D62" i="98"/>
  <c r="G63" i="98"/>
  <c r="F64" i="98"/>
  <c r="R64" i="98"/>
  <c r="I65" i="98"/>
  <c r="P66" i="98"/>
  <c r="G67" i="98"/>
  <c r="R68" i="98"/>
  <c r="M69" i="98"/>
  <c r="P70" i="98"/>
  <c r="L23" i="99"/>
  <c r="L57" i="99"/>
  <c r="L40" i="99"/>
  <c r="C58" i="99"/>
  <c r="C41" i="99"/>
  <c r="G41" i="99"/>
  <c r="G58" i="99"/>
  <c r="G24" i="99"/>
  <c r="K24" i="99"/>
  <c r="K41" i="99"/>
  <c r="O58" i="99"/>
  <c r="O24" i="99"/>
  <c r="B59" i="99"/>
  <c r="B42" i="99"/>
  <c r="J59" i="99"/>
  <c r="J42" i="99"/>
  <c r="N59" i="99"/>
  <c r="N42" i="99"/>
  <c r="Q43" i="99"/>
  <c r="Q26" i="99"/>
  <c r="H27" i="99"/>
  <c r="H44" i="99"/>
  <c r="L44" i="99"/>
  <c r="L61" i="99"/>
  <c r="L27" i="99"/>
  <c r="P61" i="99"/>
  <c r="P27" i="99"/>
  <c r="C45" i="99"/>
  <c r="C62" i="99"/>
  <c r="C28" i="99"/>
  <c r="G28" i="99"/>
  <c r="G62" i="99"/>
  <c r="G45" i="99"/>
  <c r="K45" i="99"/>
  <c r="K62" i="99"/>
  <c r="K28" i="99"/>
  <c r="B46" i="99"/>
  <c r="B63" i="99"/>
  <c r="B29" i="99"/>
  <c r="F46" i="99"/>
  <c r="F63" i="99"/>
  <c r="J63" i="99"/>
  <c r="J46" i="99"/>
  <c r="R46" i="99"/>
  <c r="R29" i="99"/>
  <c r="H48" i="99"/>
  <c r="H31" i="99"/>
  <c r="P31" i="99"/>
  <c r="P65" i="99"/>
  <c r="C40" i="99"/>
  <c r="C66" i="99"/>
  <c r="C49" i="99"/>
  <c r="G32" i="99"/>
  <c r="G66" i="99"/>
  <c r="G49" i="99"/>
  <c r="B50" i="99"/>
  <c r="B67" i="99"/>
  <c r="J67" i="99"/>
  <c r="J33" i="99"/>
  <c r="R33" i="99"/>
  <c r="R50" i="99"/>
  <c r="I51" i="99"/>
  <c r="I34" i="99"/>
  <c r="L35" i="99"/>
  <c r="L69" i="99"/>
  <c r="P35" i="99"/>
  <c r="P69" i="99"/>
  <c r="C70" i="99"/>
  <c r="C53" i="99"/>
  <c r="C36" i="99"/>
  <c r="K36" i="99"/>
  <c r="K70" i="99"/>
  <c r="C23" i="99"/>
  <c r="C24" i="99"/>
  <c r="F25" i="99"/>
  <c r="O28" i="99"/>
  <c r="F33" i="99"/>
  <c r="K50" i="99"/>
  <c r="C56" i="99"/>
  <c r="F59" i="99"/>
  <c r="K66" i="99"/>
  <c r="O16" i="97"/>
  <c r="J16" i="97"/>
  <c r="N17" i="97"/>
  <c r="I17" i="97"/>
  <c r="M18" i="97"/>
  <c r="H18" i="97"/>
  <c r="L19" i="97"/>
  <c r="G19" i="97"/>
  <c r="K20" i="97"/>
  <c r="F20" i="97"/>
  <c r="J21" i="97"/>
  <c r="E21" i="97"/>
  <c r="L18" i="97"/>
  <c r="D34" i="97"/>
  <c r="H34" i="97"/>
  <c r="L34" i="97"/>
  <c r="P34" i="97"/>
  <c r="C35" i="97"/>
  <c r="G35" i="97"/>
  <c r="K35" i="97"/>
  <c r="O35" i="97"/>
  <c r="B36" i="97"/>
  <c r="F36" i="97"/>
  <c r="J36" i="97"/>
  <c r="N36" i="97"/>
  <c r="R36" i="97"/>
  <c r="E37" i="97"/>
  <c r="I37" i="97"/>
  <c r="M37" i="97"/>
  <c r="Q37" i="97"/>
  <c r="D38" i="97"/>
  <c r="H38" i="97"/>
  <c r="L38" i="97"/>
  <c r="P38" i="97"/>
  <c r="C39" i="97"/>
  <c r="G39" i="97"/>
  <c r="K39" i="97"/>
  <c r="O39" i="97"/>
  <c r="N40" i="99"/>
  <c r="N57" i="99"/>
  <c r="H59" i="99"/>
  <c r="P59" i="99"/>
  <c r="C27" i="99"/>
  <c r="C26" i="99"/>
  <c r="K60" i="99"/>
  <c r="K43" i="99"/>
  <c r="F44" i="99"/>
  <c r="F61" i="99"/>
  <c r="J61" i="99"/>
  <c r="J44" i="99"/>
  <c r="D63" i="99"/>
  <c r="H30" i="99"/>
  <c r="H46" i="99"/>
  <c r="H63" i="99"/>
  <c r="P30" i="99"/>
  <c r="P46" i="99"/>
  <c r="C47" i="99"/>
  <c r="G47" i="99"/>
  <c r="B32" i="99"/>
  <c r="B48" i="99"/>
  <c r="B65" i="99"/>
  <c r="F65" i="99"/>
  <c r="F48" i="99"/>
  <c r="R48" i="99"/>
  <c r="R31" i="99"/>
  <c r="M49" i="99"/>
  <c r="M32" i="99"/>
  <c r="Q66" i="99"/>
  <c r="Q49" i="99"/>
  <c r="D67" i="99"/>
  <c r="D33" i="99"/>
  <c r="H67" i="99"/>
  <c r="L34" i="99"/>
  <c r="L50" i="99"/>
  <c r="L33" i="99"/>
  <c r="P67" i="99"/>
  <c r="C51" i="99"/>
  <c r="C34" i="99"/>
  <c r="K35" i="99"/>
  <c r="K68" i="99"/>
  <c r="K51" i="99"/>
  <c r="O51" i="99"/>
  <c r="I70" i="99"/>
  <c r="I53" i="99"/>
  <c r="Q70" i="99"/>
  <c r="Q53" i="99"/>
  <c r="K23" i="99"/>
  <c r="N24" i="99"/>
  <c r="N25" i="99"/>
  <c r="P26" i="99"/>
  <c r="J29" i="99"/>
  <c r="F32" i="99"/>
  <c r="H34" i="99"/>
  <c r="O41" i="99"/>
  <c r="E45" i="99"/>
  <c r="L48" i="99"/>
  <c r="G65" i="99"/>
  <c r="B69" i="99"/>
  <c r="E24" i="98"/>
  <c r="I24" i="98"/>
  <c r="Q24" i="98"/>
  <c r="L24" i="98"/>
  <c r="C26" i="98"/>
  <c r="G25" i="98"/>
  <c r="O25" i="98"/>
  <c r="N26" i="98"/>
  <c r="E27" i="98"/>
  <c r="M27" i="98"/>
  <c r="D29" i="98"/>
  <c r="C30" i="98"/>
  <c r="G29" i="98"/>
  <c r="O30" i="98"/>
  <c r="B30" i="98"/>
  <c r="F31" i="98"/>
  <c r="N31" i="98"/>
  <c r="E32" i="98"/>
  <c r="D32" i="98"/>
  <c r="L33" i="98"/>
  <c r="P32" i="98"/>
  <c r="G33" i="98"/>
  <c r="F34" i="98"/>
  <c r="N35" i="98"/>
  <c r="E35" i="98"/>
  <c r="M36" i="98"/>
  <c r="D36" i="98"/>
  <c r="H36" i="98"/>
  <c r="D28" i="98"/>
  <c r="O29" i="98"/>
  <c r="G40" i="99"/>
  <c r="O57" i="99"/>
  <c r="J58" i="99"/>
  <c r="J41" i="99"/>
  <c r="K31" i="99"/>
  <c r="R49" i="99"/>
  <c r="R32" i="99"/>
  <c r="E33" i="99"/>
  <c r="I33" i="99"/>
  <c r="Q33" i="99"/>
  <c r="P34" i="99"/>
  <c r="R36" i="99"/>
  <c r="B24" i="99"/>
  <c r="G27" i="99"/>
  <c r="G35" i="99"/>
  <c r="N58" i="99"/>
  <c r="F66" i="99"/>
  <c r="B70" i="99"/>
  <c r="M15" i="100"/>
  <c r="H16" i="100"/>
  <c r="O26" i="100"/>
  <c r="J18" i="100"/>
  <c r="R18" i="100"/>
  <c r="J12" i="83"/>
  <c r="J24" i="98"/>
  <c r="I25" i="98"/>
  <c r="H26" i="98"/>
  <c r="G27" i="98"/>
  <c r="F28" i="98"/>
  <c r="E29" i="98"/>
  <c r="D30" i="98"/>
  <c r="C31" i="98"/>
  <c r="B32" i="98"/>
  <c r="R32" i="98"/>
  <c r="Q33" i="98"/>
  <c r="P34" i="98"/>
  <c r="O35" i="98"/>
  <c r="N36" i="98"/>
  <c r="F30" i="98"/>
  <c r="N30" i="98"/>
  <c r="L32" i="98"/>
  <c r="G58" i="98"/>
  <c r="B58" i="98"/>
  <c r="F58" i="98"/>
  <c r="J58" i="98"/>
  <c r="N58" i="98"/>
  <c r="R58" i="98"/>
  <c r="M59" i="98"/>
  <c r="D60" i="98"/>
  <c r="H60" i="98"/>
  <c r="L60" i="98"/>
  <c r="P60" i="98"/>
  <c r="C61" i="98"/>
  <c r="K61" i="98"/>
  <c r="O61" i="98"/>
  <c r="B62" i="98"/>
  <c r="F62" i="98"/>
  <c r="J62" i="98"/>
  <c r="R62" i="98"/>
  <c r="E63" i="98"/>
  <c r="I63" i="98"/>
  <c r="M63" i="98"/>
  <c r="Q63" i="98"/>
  <c r="D64" i="98"/>
  <c r="H64" i="98"/>
  <c r="L64" i="98"/>
  <c r="P64" i="98"/>
  <c r="C65" i="98"/>
  <c r="G65" i="98"/>
  <c r="K65" i="98"/>
  <c r="B66" i="98"/>
  <c r="F66" i="98"/>
  <c r="J66" i="98"/>
  <c r="N66" i="98"/>
  <c r="R66" i="98"/>
  <c r="E67" i="98"/>
  <c r="I67" i="98"/>
  <c r="M67" i="98"/>
  <c r="D68" i="98"/>
  <c r="L68" i="98"/>
  <c r="P68" i="98"/>
  <c r="C69" i="98"/>
  <c r="G69" i="98"/>
  <c r="K69" i="98"/>
  <c r="O69" i="98"/>
  <c r="B70" i="98"/>
  <c r="F70" i="98"/>
  <c r="J70" i="98"/>
  <c r="N70" i="98"/>
  <c r="R70" i="98"/>
  <c r="B39" i="99"/>
  <c r="B56" i="99"/>
  <c r="F56" i="99"/>
  <c r="F39" i="99"/>
  <c r="N39" i="99"/>
  <c r="N56" i="99"/>
  <c r="K56" i="99"/>
  <c r="Q40" i="99"/>
  <c r="L58" i="99"/>
  <c r="C42" i="99"/>
  <c r="G26" i="99"/>
  <c r="G42" i="99"/>
  <c r="O42" i="99"/>
  <c r="B26" i="99"/>
  <c r="H60" i="99"/>
  <c r="I28" i="99"/>
  <c r="Q44" i="99"/>
  <c r="L28" i="99"/>
  <c r="L62" i="99"/>
  <c r="L45" i="99"/>
  <c r="P29" i="99"/>
  <c r="G30" i="99"/>
  <c r="O46" i="99"/>
  <c r="N47" i="99"/>
  <c r="H64" i="99"/>
  <c r="I48" i="99"/>
  <c r="D46" i="99"/>
  <c r="H52" i="99"/>
  <c r="L39" i="99"/>
  <c r="L66" i="99"/>
  <c r="P33" i="99"/>
  <c r="H68" i="99"/>
  <c r="I36" i="99"/>
  <c r="I52" i="99"/>
  <c r="L36" i="99"/>
  <c r="L70" i="99"/>
  <c r="O23" i="99"/>
  <c r="F58" i="99"/>
  <c r="B62" i="99"/>
  <c r="N66" i="99"/>
  <c r="I35" i="100"/>
  <c r="C24" i="100"/>
  <c r="G24" i="100"/>
  <c r="K24" i="100"/>
  <c r="O24" i="100"/>
  <c r="O33" i="100"/>
  <c r="B25" i="100"/>
  <c r="B16" i="100"/>
  <c r="J25" i="100"/>
  <c r="J16" i="100"/>
  <c r="J34" i="100"/>
  <c r="R25" i="100"/>
  <c r="R16" i="100"/>
  <c r="E35" i="100"/>
  <c r="M35" i="100"/>
  <c r="M17" i="100"/>
  <c r="L18" i="100"/>
  <c r="C28" i="100"/>
  <c r="C37" i="100"/>
  <c r="G28" i="100"/>
  <c r="K28" i="100"/>
  <c r="K19" i="100"/>
  <c r="O28" i="100"/>
  <c r="O19" i="100"/>
  <c r="N20" i="100"/>
  <c r="J23" i="100"/>
  <c r="N34" i="100"/>
  <c r="P23" i="101"/>
  <c r="R25" i="101"/>
  <c r="M26" i="101"/>
  <c r="H44" i="101"/>
  <c r="P27" i="101"/>
  <c r="O28" i="101"/>
  <c r="D31" i="101"/>
  <c r="C66" i="101"/>
  <c r="F33" i="101"/>
  <c r="Q34" i="101"/>
  <c r="B23" i="100"/>
  <c r="B32" i="100"/>
  <c r="L32" i="100"/>
  <c r="I24" i="100"/>
  <c r="M24" i="100"/>
  <c r="P28" i="100"/>
  <c r="G35" i="100"/>
  <c r="O17" i="100"/>
  <c r="F36" i="100"/>
  <c r="F27" i="100"/>
  <c r="N18" i="100"/>
  <c r="I37" i="100"/>
  <c r="Q28" i="100"/>
  <c r="Q19" i="100"/>
  <c r="H29" i="100"/>
  <c r="H20" i="100"/>
  <c r="P38" i="100"/>
  <c r="M33" i="100"/>
  <c r="F23" i="101"/>
  <c r="G34" i="101"/>
  <c r="D57" i="101"/>
  <c r="D26" i="101"/>
  <c r="O60" i="101"/>
  <c r="F27" i="101"/>
  <c r="K30" i="101"/>
  <c r="B48" i="101"/>
  <c r="N31" i="101"/>
  <c r="Q33" i="101"/>
  <c r="H50" i="101"/>
  <c r="C35" i="101"/>
  <c r="C49" i="101"/>
  <c r="J52" i="101"/>
  <c r="Z27" i="89"/>
  <c r="R20" i="89"/>
  <c r="V20" i="89"/>
  <c r="Z20" i="89"/>
  <c r="F57" i="88"/>
  <c r="J57" i="88"/>
  <c r="N57" i="88"/>
  <c r="V57" i="88"/>
  <c r="Z57" i="88"/>
  <c r="D58" i="88"/>
  <c r="M56" i="101"/>
  <c r="O24" i="101"/>
  <c r="B42" i="101"/>
  <c r="J42" i="101"/>
  <c r="D27" i="101"/>
  <c r="C28" i="101"/>
  <c r="B29" i="101"/>
  <c r="J46" i="101"/>
  <c r="N46" i="101"/>
  <c r="R29" i="101"/>
  <c r="I64" i="101"/>
  <c r="L48" i="101"/>
  <c r="C50" i="101"/>
  <c r="B50" i="101"/>
  <c r="J50" i="101"/>
  <c r="N33" i="101"/>
  <c r="R33" i="101"/>
  <c r="L35" i="101"/>
  <c r="F29" i="101"/>
  <c r="I30" i="101"/>
  <c r="C32" i="101"/>
  <c r="O58" i="101"/>
  <c r="G27" i="89"/>
  <c r="E16" i="89"/>
  <c r="E24" i="89"/>
  <c r="I16" i="89"/>
  <c r="I24" i="89"/>
  <c r="M16" i="89"/>
  <c r="M24" i="89"/>
  <c r="Q24" i="89"/>
  <c r="Q16" i="89"/>
  <c r="U24" i="89"/>
  <c r="U16" i="89"/>
  <c r="Y16" i="89"/>
  <c r="Y24" i="89"/>
  <c r="C17" i="89"/>
  <c r="C25" i="89"/>
  <c r="G16" i="89"/>
  <c r="G17" i="89"/>
  <c r="G25" i="89"/>
  <c r="O17" i="89"/>
  <c r="O25" i="89"/>
  <c r="O16" i="89"/>
  <c r="S17" i="89"/>
  <c r="S25" i="89"/>
  <c r="W16" i="89"/>
  <c r="W17" i="89"/>
  <c r="W25" i="89"/>
  <c r="E18" i="89"/>
  <c r="E17" i="89"/>
  <c r="I18" i="89"/>
  <c r="I26" i="89"/>
  <c r="M17" i="89"/>
  <c r="M18" i="89"/>
  <c r="M26" i="89"/>
  <c r="U18" i="89"/>
  <c r="U26" i="89"/>
  <c r="Y18" i="89"/>
  <c r="Y26" i="89"/>
  <c r="C18" i="89"/>
  <c r="C19" i="89"/>
  <c r="C27" i="89"/>
  <c r="K19" i="89"/>
  <c r="K18" i="89"/>
  <c r="K27" i="89"/>
  <c r="O19" i="89"/>
  <c r="O27" i="89"/>
  <c r="S18" i="89"/>
  <c r="S19" i="89"/>
  <c r="S27" i="89"/>
  <c r="W19" i="89"/>
  <c r="W27" i="89"/>
  <c r="AA19" i="89"/>
  <c r="AA18" i="89"/>
  <c r="E20" i="89"/>
  <c r="E28" i="89"/>
  <c r="I19" i="89"/>
  <c r="I28" i="89"/>
  <c r="M20" i="89"/>
  <c r="M28" i="89"/>
  <c r="Q19" i="89"/>
  <c r="Q20" i="89"/>
  <c r="Q28" i="89"/>
  <c r="U28" i="89"/>
  <c r="U20" i="89"/>
  <c r="Y19" i="89"/>
  <c r="Y20" i="89"/>
  <c r="Y28" i="89"/>
  <c r="C21" i="89"/>
  <c r="C29" i="89"/>
  <c r="G20" i="89"/>
  <c r="G29" i="89"/>
  <c r="W20" i="89"/>
  <c r="W29" i="89"/>
  <c r="F21" i="89"/>
  <c r="F30" i="89"/>
  <c r="K25" i="89"/>
  <c r="Q26" i="89"/>
  <c r="U17" i="89"/>
  <c r="O20" i="89"/>
  <c r="E26" i="85"/>
  <c r="X26" i="85"/>
  <c r="Z18" i="85"/>
  <c r="E28" i="85"/>
  <c r="P19" i="85"/>
  <c r="AA28" i="85"/>
  <c r="P30" i="85"/>
  <c r="U30" i="85"/>
  <c r="Z21" i="85"/>
  <c r="B26" i="85"/>
  <c r="B28" i="85"/>
  <c r="R28" i="85"/>
  <c r="I17" i="88"/>
  <c r="I28" i="88"/>
  <c r="Y28" i="88"/>
  <c r="E30" i="88"/>
  <c r="I30" i="88"/>
  <c r="M30" i="88"/>
  <c r="U30" i="88"/>
  <c r="AA18" i="88"/>
  <c r="K54" i="88"/>
  <c r="Y57" i="88"/>
  <c r="P24" i="89"/>
  <c r="P16" i="89"/>
  <c r="X25" i="89"/>
  <c r="T25" i="89"/>
  <c r="P25" i="89"/>
  <c r="L25" i="89"/>
  <c r="H25" i="89"/>
  <c r="D25" i="89"/>
  <c r="M25" i="89"/>
  <c r="F25" i="89"/>
  <c r="F16" i="89"/>
  <c r="N25" i="89"/>
  <c r="V25" i="89"/>
  <c r="V16" i="89"/>
  <c r="D17" i="89"/>
  <c r="D18" i="89"/>
  <c r="L26" i="89"/>
  <c r="L17" i="89"/>
  <c r="B27" i="89"/>
  <c r="B18" i="89"/>
  <c r="X27" i="89"/>
  <c r="T27" i="89"/>
  <c r="P27" i="89"/>
  <c r="L27" i="89"/>
  <c r="H27" i="89"/>
  <c r="D27" i="89"/>
  <c r="Y27" i="89"/>
  <c r="I27" i="89"/>
  <c r="J27" i="89"/>
  <c r="J18" i="89"/>
  <c r="R27" i="89"/>
  <c r="R18" i="89"/>
  <c r="H28" i="89"/>
  <c r="H19" i="89"/>
  <c r="H20" i="89"/>
  <c r="X28" i="89"/>
  <c r="X20" i="89"/>
  <c r="X29" i="89"/>
  <c r="D29" i="89"/>
  <c r="U29" i="89"/>
  <c r="E29" i="89"/>
  <c r="B20" i="89"/>
  <c r="T29" i="89"/>
  <c r="P29" i="89"/>
  <c r="M29" i="89"/>
  <c r="J20" i="89"/>
  <c r="J29" i="89"/>
  <c r="N29" i="89"/>
  <c r="N20" i="89"/>
  <c r="F25" i="88"/>
  <c r="X27" i="88"/>
  <c r="H27" i="88"/>
  <c r="R27" i="88"/>
  <c r="R19" i="88"/>
  <c r="N55" i="88"/>
  <c r="N56" i="88"/>
  <c r="D56" i="88"/>
  <c r="D57" i="88"/>
  <c r="M17" i="88"/>
  <c r="M18" i="88"/>
  <c r="C18" i="88"/>
  <c r="C19" i="88"/>
  <c r="S18" i="88"/>
  <c r="S19" i="88"/>
  <c r="E54" i="88"/>
  <c r="E55" i="88"/>
  <c r="M55" i="88"/>
  <c r="M54" i="88"/>
  <c r="U54" i="88"/>
  <c r="U55" i="88"/>
  <c r="K55" i="88"/>
  <c r="K56" i="88"/>
  <c r="S56" i="88"/>
  <c r="S55" i="88"/>
  <c r="AA55" i="88"/>
  <c r="AA56" i="88"/>
  <c r="K42" i="83"/>
  <c r="E46" i="83"/>
  <c r="K46" i="83"/>
  <c r="N17" i="85"/>
  <c r="S26" i="85"/>
  <c r="I26" i="85"/>
  <c r="O28" i="85"/>
  <c r="T28" i="85"/>
  <c r="Y28" i="85"/>
  <c r="W30" i="85"/>
  <c r="G26" i="85"/>
  <c r="G28" i="85"/>
  <c r="Q28" i="88"/>
  <c r="I20" i="88"/>
  <c r="G21" i="88"/>
  <c r="O21" i="88"/>
  <c r="AA53" i="88"/>
  <c r="G54" i="88"/>
  <c r="C55" i="88"/>
  <c r="N17" i="89"/>
  <c r="J19" i="89"/>
  <c r="P20" i="89"/>
  <c r="B21" i="89"/>
  <c r="U25" i="89"/>
  <c r="T57" i="88"/>
  <c r="D13" i="83"/>
  <c r="D18" i="83"/>
  <c r="D20" i="83"/>
  <c r="J41" i="83"/>
  <c r="J29" i="83"/>
  <c r="J30" i="83"/>
  <c r="J31" i="83"/>
  <c r="J42" i="83"/>
  <c r="J43" i="83"/>
  <c r="J34" i="83"/>
  <c r="J45" i="83"/>
  <c r="D11" i="83"/>
  <c r="D15" i="83"/>
  <c r="L25" i="83"/>
  <c r="L27" i="83"/>
  <c r="L29" i="83"/>
  <c r="L31" i="83"/>
  <c r="L33" i="83"/>
  <c r="H34" i="83"/>
  <c r="L35" i="83"/>
  <c r="H36" i="83"/>
  <c r="L37" i="83"/>
  <c r="H40" i="83"/>
  <c r="L42" i="83"/>
  <c r="H43" i="83"/>
  <c r="L44" i="83"/>
  <c r="H45" i="83"/>
  <c r="L46" i="83"/>
  <c r="B17" i="85"/>
  <c r="J17" i="85"/>
  <c r="R17" i="85"/>
  <c r="Z17" i="85"/>
  <c r="H18" i="85"/>
  <c r="P18" i="85"/>
  <c r="X18" i="85"/>
  <c r="F19" i="85"/>
  <c r="N19" i="85"/>
  <c r="V19" i="85"/>
  <c r="D20" i="85"/>
  <c r="L20" i="85"/>
  <c r="T20" i="85"/>
  <c r="B21" i="85"/>
  <c r="J21" i="85"/>
  <c r="R21" i="85"/>
  <c r="T22" i="85"/>
  <c r="U25" i="85"/>
  <c r="P26" i="85"/>
  <c r="F27" i="85"/>
  <c r="Q27" i="85"/>
  <c r="L28" i="85"/>
  <c r="H29" i="85"/>
  <c r="R29" i="85"/>
  <c r="D31" i="85"/>
  <c r="H7" i="90"/>
  <c r="E29" i="90"/>
  <c r="D13" i="90"/>
  <c r="E30" i="90"/>
  <c r="C34" i="90"/>
  <c r="C43" i="90"/>
  <c r="K34" i="90"/>
  <c r="J37" i="90"/>
  <c r="J46" i="90"/>
  <c r="H21" i="90"/>
  <c r="K27" i="90"/>
  <c r="F36" i="90"/>
  <c r="H60" i="96"/>
  <c r="H61" i="96"/>
  <c r="K61" i="96"/>
  <c r="K62" i="96"/>
  <c r="J62" i="96"/>
  <c r="J63" i="96"/>
  <c r="I63" i="96"/>
  <c r="I64" i="96"/>
  <c r="M63" i="96"/>
  <c r="M64" i="96"/>
  <c r="F66" i="96"/>
  <c r="F67" i="96"/>
  <c r="R66" i="96"/>
  <c r="R67" i="96"/>
  <c r="P68" i="96"/>
  <c r="P69" i="96"/>
  <c r="B70" i="96"/>
  <c r="B71" i="96"/>
  <c r="R70" i="96"/>
  <c r="R71" i="96"/>
  <c r="J59" i="96"/>
  <c r="I25" i="83"/>
  <c r="I27" i="83"/>
  <c r="E28" i="83"/>
  <c r="M28" i="83"/>
  <c r="I29" i="83"/>
  <c r="I31" i="83"/>
  <c r="I33" i="83"/>
  <c r="E34" i="83"/>
  <c r="M34" i="83"/>
  <c r="I35" i="83"/>
  <c r="E36" i="83"/>
  <c r="E37" i="83"/>
  <c r="M37" i="83"/>
  <c r="I40" i="83"/>
  <c r="E41" i="83"/>
  <c r="M41" i="83"/>
  <c r="I42" i="83"/>
  <c r="E43" i="83"/>
  <c r="M43" i="83"/>
  <c r="I44" i="83"/>
  <c r="E45" i="83"/>
  <c r="M45" i="83"/>
  <c r="I46" i="83"/>
  <c r="G25" i="85"/>
  <c r="K25" i="85"/>
  <c r="S25" i="85"/>
  <c r="W25" i="85"/>
  <c r="AA25" i="85"/>
  <c r="C27" i="85"/>
  <c r="G27" i="85"/>
  <c r="O27" i="85"/>
  <c r="W27" i="85"/>
  <c r="C29" i="85"/>
  <c r="K29" i="85"/>
  <c r="S29" i="85"/>
  <c r="Y30" i="85"/>
  <c r="Y21" i="85"/>
  <c r="Q31" i="85"/>
  <c r="Q22" i="85"/>
  <c r="G17" i="85"/>
  <c r="W17" i="85"/>
  <c r="C19" i="85"/>
  <c r="K19" i="85"/>
  <c r="S19" i="85"/>
  <c r="AA19" i="85"/>
  <c r="I20" i="85"/>
  <c r="Q20" i="85"/>
  <c r="Y20" i="85"/>
  <c r="K21" i="85"/>
  <c r="O21" i="85"/>
  <c r="W21" i="85"/>
  <c r="B22" i="85"/>
  <c r="X22" i="85"/>
  <c r="L25" i="85"/>
  <c r="V25" i="85"/>
  <c r="B27" i="85"/>
  <c r="M27" i="85"/>
  <c r="X27" i="85"/>
  <c r="H28" i="85"/>
  <c r="D29" i="85"/>
  <c r="N29" i="85"/>
  <c r="Y29" i="85"/>
  <c r="P31" i="85"/>
  <c r="Q25" i="88"/>
  <c r="G26" i="88"/>
  <c r="W26" i="88"/>
  <c r="M27" i="88"/>
  <c r="C28" i="88"/>
  <c r="S28" i="88"/>
  <c r="I29" i="88"/>
  <c r="Y29" i="88"/>
  <c r="O30" i="88"/>
  <c r="W30" i="88"/>
  <c r="E40" i="90"/>
  <c r="D7" i="90"/>
  <c r="D10" i="90"/>
  <c r="C28" i="90"/>
  <c r="F30" i="90"/>
  <c r="H18" i="90"/>
  <c r="C36" i="90"/>
  <c r="C45" i="90"/>
  <c r="K43" i="90"/>
  <c r="E64" i="96"/>
  <c r="F71" i="96"/>
  <c r="E59" i="98"/>
  <c r="E60" i="98"/>
  <c r="I59" i="98"/>
  <c r="I60" i="98"/>
  <c r="Q59" i="98"/>
  <c r="Q60" i="98"/>
  <c r="H68" i="98"/>
  <c r="H69" i="98"/>
  <c r="H61" i="98"/>
  <c r="P61" i="98"/>
  <c r="P69" i="98"/>
  <c r="F7" i="83"/>
  <c r="J7" i="83"/>
  <c r="F8" i="83"/>
  <c r="F10" i="83"/>
  <c r="F27" i="83" s="1"/>
  <c r="F12" i="83"/>
  <c r="F14" i="83"/>
  <c r="F16" i="83"/>
  <c r="J16" i="83"/>
  <c r="J32" i="83" s="1"/>
  <c r="F17" i="83"/>
  <c r="F19" i="83"/>
  <c r="F21" i="83"/>
  <c r="C28" i="83"/>
  <c r="G28" i="83"/>
  <c r="K28" i="83"/>
  <c r="C33" i="83"/>
  <c r="G33" i="83"/>
  <c r="K33" i="83"/>
  <c r="C34" i="83"/>
  <c r="G34" i="83"/>
  <c r="K34" i="83"/>
  <c r="C35" i="83"/>
  <c r="G35" i="83"/>
  <c r="K35" i="83"/>
  <c r="C36" i="83"/>
  <c r="G36" i="83"/>
  <c r="K36" i="83"/>
  <c r="C37" i="83"/>
  <c r="G37" i="83"/>
  <c r="K37" i="83"/>
  <c r="G41" i="83"/>
  <c r="K41" i="83"/>
  <c r="G43" i="83"/>
  <c r="K43" i="83"/>
  <c r="G45" i="83"/>
  <c r="K45" i="83"/>
  <c r="E17" i="85"/>
  <c r="I17" i="85"/>
  <c r="M17" i="85"/>
  <c r="Q17" i="85"/>
  <c r="U17" i="85"/>
  <c r="Y17" i="85"/>
  <c r="C18" i="85"/>
  <c r="G18" i="85"/>
  <c r="O18" i="85"/>
  <c r="W18" i="85"/>
  <c r="E19" i="85"/>
  <c r="I19" i="85"/>
  <c r="M19" i="85"/>
  <c r="Q19" i="85"/>
  <c r="U19" i="85"/>
  <c r="Y19" i="85"/>
  <c r="C20" i="85"/>
  <c r="K20" i="85"/>
  <c r="S20" i="85"/>
  <c r="E21" i="85"/>
  <c r="I21" i="85"/>
  <c r="M21" i="85"/>
  <c r="Q21" i="85"/>
  <c r="U21" i="85"/>
  <c r="N25" i="85"/>
  <c r="D26" i="85"/>
  <c r="T26" i="85"/>
  <c r="J27" i="85"/>
  <c r="Z27" i="85"/>
  <c r="P28" i="85"/>
  <c r="F29" i="85"/>
  <c r="V29" i="85"/>
  <c r="B30" i="85"/>
  <c r="L30" i="85"/>
  <c r="B31" i="85"/>
  <c r="F58" i="85"/>
  <c r="O58" i="85"/>
  <c r="G54" i="85"/>
  <c r="O54" i="85"/>
  <c r="W54" i="85"/>
  <c r="E55" i="85"/>
  <c r="M55" i="85"/>
  <c r="U55" i="85"/>
  <c r="C56" i="85"/>
  <c r="K56" i="85"/>
  <c r="S56" i="85"/>
  <c r="AA56" i="85"/>
  <c r="I57" i="85"/>
  <c r="Q57" i="85"/>
  <c r="Y57" i="85"/>
  <c r="J58" i="85"/>
  <c r="I49" i="86"/>
  <c r="E49" i="86"/>
  <c r="D50" i="86"/>
  <c r="D28" i="86"/>
  <c r="H50" i="86"/>
  <c r="H28" i="86"/>
  <c r="L50" i="86"/>
  <c r="L28" i="86"/>
  <c r="E51" i="86"/>
  <c r="E44" i="86"/>
  <c r="E40" i="86"/>
  <c r="E33" i="86"/>
  <c r="I51" i="86"/>
  <c r="I44" i="86"/>
  <c r="I40" i="86"/>
  <c r="I33" i="86"/>
  <c r="I53" i="86"/>
  <c r="E53" i="86"/>
  <c r="C35" i="86"/>
  <c r="D54" i="86"/>
  <c r="D36" i="86"/>
  <c r="H54" i="86"/>
  <c r="H36" i="86"/>
  <c r="L54" i="86"/>
  <c r="L36" i="86"/>
  <c r="E55" i="86"/>
  <c r="E37" i="86"/>
  <c r="I55" i="86"/>
  <c r="I37" i="86"/>
  <c r="B24" i="86"/>
  <c r="G25" i="86"/>
  <c r="D26" i="86"/>
  <c r="L26" i="86"/>
  <c r="I27" i="86"/>
  <c r="F28" i="86"/>
  <c r="C29" i="86"/>
  <c r="H30" i="86"/>
  <c r="E31" i="86"/>
  <c r="B32" i="86"/>
  <c r="J32" i="86"/>
  <c r="G33" i="86"/>
  <c r="D34" i="86"/>
  <c r="L34" i="86"/>
  <c r="C37" i="86"/>
  <c r="E41" i="86"/>
  <c r="B43" i="86"/>
  <c r="J43" i="86"/>
  <c r="G44" i="86"/>
  <c r="D45" i="86"/>
  <c r="L45" i="86"/>
  <c r="H49" i="86"/>
  <c r="J52" i="86"/>
  <c r="H53" i="86"/>
  <c r="C25" i="88"/>
  <c r="G25" i="88"/>
  <c r="K25" i="88"/>
  <c r="O25" i="88"/>
  <c r="S25" i="88"/>
  <c r="W25" i="88"/>
  <c r="AA25" i="88"/>
  <c r="C27" i="88"/>
  <c r="G27" i="88"/>
  <c r="K27" i="88"/>
  <c r="O27" i="88"/>
  <c r="S27" i="88"/>
  <c r="W27" i="88"/>
  <c r="AA27" i="88"/>
  <c r="C29" i="88"/>
  <c r="G29" i="88"/>
  <c r="K29" i="88"/>
  <c r="O29" i="88"/>
  <c r="S29" i="88"/>
  <c r="W29" i="88"/>
  <c r="AA29" i="88"/>
  <c r="C31" i="88"/>
  <c r="D17" i="88"/>
  <c r="L17" i="88"/>
  <c r="T17" i="88"/>
  <c r="B18" i="88"/>
  <c r="J18" i="88"/>
  <c r="R18" i="88"/>
  <c r="Z18" i="88"/>
  <c r="H19" i="88"/>
  <c r="P19" i="88"/>
  <c r="X19" i="88"/>
  <c r="F20" i="88"/>
  <c r="N20" i="88"/>
  <c r="V20" i="88"/>
  <c r="D21" i="88"/>
  <c r="C26" i="88"/>
  <c r="K26" i="88"/>
  <c r="S26" i="88"/>
  <c r="AA26" i="88"/>
  <c r="I27" i="88"/>
  <c r="Q27" i="88"/>
  <c r="Y27" i="88"/>
  <c r="G28" i="88"/>
  <c r="O28" i="88"/>
  <c r="W28" i="88"/>
  <c r="E29" i="88"/>
  <c r="M29" i="88"/>
  <c r="U29" i="88"/>
  <c r="C30" i="88"/>
  <c r="K30" i="88"/>
  <c r="S30" i="88"/>
  <c r="AA30" i="88"/>
  <c r="F53" i="88"/>
  <c r="N53" i="88"/>
  <c r="V53" i="88"/>
  <c r="D54" i="88"/>
  <c r="L54" i="88"/>
  <c r="T54" i="88"/>
  <c r="B55" i="88"/>
  <c r="J55" i="88"/>
  <c r="R55" i="88"/>
  <c r="Z55" i="88"/>
  <c r="H56" i="88"/>
  <c r="P56" i="88"/>
  <c r="X56" i="88"/>
  <c r="C16" i="89"/>
  <c r="K16" i="89"/>
  <c r="S16" i="89"/>
  <c r="AA16" i="89"/>
  <c r="I17" i="89"/>
  <c r="Q17" i="89"/>
  <c r="Y17" i="89"/>
  <c r="G18" i="89"/>
  <c r="O18" i="89"/>
  <c r="W18" i="89"/>
  <c r="E19" i="89"/>
  <c r="M19" i="89"/>
  <c r="U19" i="89"/>
  <c r="C20" i="89"/>
  <c r="K20" i="89"/>
  <c r="S20" i="89"/>
  <c r="AA20" i="89"/>
  <c r="D24" i="89"/>
  <c r="L24" i="89"/>
  <c r="T24" i="89"/>
  <c r="B25" i="89"/>
  <c r="J25" i="89"/>
  <c r="R25" i="89"/>
  <c r="Z25" i="89"/>
  <c r="H26" i="89"/>
  <c r="P26" i="89"/>
  <c r="X26" i="89"/>
  <c r="F27" i="89"/>
  <c r="N27" i="89"/>
  <c r="V27" i="89"/>
  <c r="D28" i="89"/>
  <c r="L28" i="89"/>
  <c r="T28" i="89"/>
  <c r="B29" i="89"/>
  <c r="C24" i="90"/>
  <c r="E27" i="90"/>
  <c r="D11" i="90"/>
  <c r="E28" i="90"/>
  <c r="I29" i="90"/>
  <c r="H13" i="90"/>
  <c r="D14" i="90"/>
  <c r="H14" i="90"/>
  <c r="G31" i="90"/>
  <c r="C32" i="90"/>
  <c r="F42" i="90"/>
  <c r="F41" i="90"/>
  <c r="E35" i="90"/>
  <c r="D19" i="90"/>
  <c r="E36" i="90"/>
  <c r="E24" i="90"/>
  <c r="F25" i="90"/>
  <c r="G27" i="90"/>
  <c r="I30" i="90"/>
  <c r="J31" i="90"/>
  <c r="K33" i="90"/>
  <c r="C37" i="90"/>
  <c r="F43" i="90"/>
  <c r="F44" i="90"/>
  <c r="F16" i="91"/>
  <c r="F24" i="91"/>
  <c r="J24" i="91"/>
  <c r="J33" i="91"/>
  <c r="B29" i="91"/>
  <c r="B18" i="91"/>
  <c r="B26" i="91"/>
  <c r="B17" i="91"/>
  <c r="F27" i="91"/>
  <c r="F26" i="91"/>
  <c r="F17" i="91"/>
  <c r="F35" i="91"/>
  <c r="J35" i="91"/>
  <c r="J25" i="91"/>
  <c r="H19" i="91"/>
  <c r="H27" i="91"/>
  <c r="H18" i="91"/>
  <c r="B28" i="91"/>
  <c r="B19" i="91"/>
  <c r="B37" i="91"/>
  <c r="F37" i="91"/>
  <c r="D21" i="91"/>
  <c r="D29" i="91"/>
  <c r="D20" i="91"/>
  <c r="H29" i="91"/>
  <c r="H20" i="91"/>
  <c r="H38" i="91"/>
  <c r="H39" i="91"/>
  <c r="B39" i="91"/>
  <c r="J30" i="91"/>
  <c r="J21" i="91"/>
  <c r="H16" i="91"/>
  <c r="J18" i="91"/>
  <c r="J19" i="91"/>
  <c r="K20" i="91"/>
  <c r="B24" i="91"/>
  <c r="D27" i="91"/>
  <c r="J28" i="91"/>
  <c r="J29" i="91"/>
  <c r="F33" i="91"/>
  <c r="D35" i="91"/>
  <c r="D37" i="91"/>
  <c r="K38" i="91"/>
  <c r="D33" i="92"/>
  <c r="D24" i="92"/>
  <c r="H33" i="92"/>
  <c r="H24" i="92"/>
  <c r="L33" i="92"/>
  <c r="L24" i="92"/>
  <c r="L16" i="92"/>
  <c r="E25" i="92"/>
  <c r="E17" i="92"/>
  <c r="E16" i="92"/>
  <c r="I25" i="92"/>
  <c r="I34" i="92"/>
  <c r="B26" i="92"/>
  <c r="B28" i="92"/>
  <c r="B27" i="92"/>
  <c r="F26" i="92"/>
  <c r="F18" i="92"/>
  <c r="F17" i="92"/>
  <c r="J26" i="92"/>
  <c r="J18" i="92"/>
  <c r="J17" i="92"/>
  <c r="J35" i="92"/>
  <c r="C27" i="92"/>
  <c r="I36" i="92"/>
  <c r="K27" i="92"/>
  <c r="K36" i="92"/>
  <c r="K19" i="92"/>
  <c r="K18" i="92"/>
  <c r="D37" i="92"/>
  <c r="D28" i="92"/>
  <c r="D20" i="92"/>
  <c r="D19" i="92"/>
  <c r="H37" i="92"/>
  <c r="H28" i="92"/>
  <c r="L37" i="92"/>
  <c r="L28" i="92"/>
  <c r="E29" i="92"/>
  <c r="E38" i="92"/>
  <c r="E21" i="92"/>
  <c r="E20" i="92"/>
  <c r="I29" i="92"/>
  <c r="I21" i="92"/>
  <c r="I20" i="92"/>
  <c r="B30" i="92"/>
  <c r="F30" i="92"/>
  <c r="F39" i="92"/>
  <c r="J30" i="92"/>
  <c r="J21" i="92"/>
  <c r="D16" i="92"/>
  <c r="B17" i="92"/>
  <c r="B18" i="92"/>
  <c r="H19" i="92"/>
  <c r="B24" i="92"/>
  <c r="B25" i="92"/>
  <c r="L36" i="92"/>
  <c r="C16" i="93"/>
  <c r="C17" i="93"/>
  <c r="G16" i="93"/>
  <c r="K16" i="93"/>
  <c r="D17" i="93"/>
  <c r="H17" i="93"/>
  <c r="H18" i="93"/>
  <c r="L17" i="93"/>
  <c r="E18" i="93"/>
  <c r="I18" i="93"/>
  <c r="B19" i="93"/>
  <c r="B20" i="93"/>
  <c r="F19" i="93"/>
  <c r="J19" i="93"/>
  <c r="C20" i="93"/>
  <c r="G20" i="93"/>
  <c r="G21" i="93"/>
  <c r="K20" i="93"/>
  <c r="D21" i="93"/>
  <c r="H21" i="93"/>
  <c r="L21" i="93"/>
  <c r="G17" i="93"/>
  <c r="E19" i="93"/>
  <c r="D39" i="94"/>
  <c r="D23" i="94"/>
  <c r="D56" i="94"/>
  <c r="H39" i="94"/>
  <c r="H56" i="94"/>
  <c r="L39" i="94"/>
  <c r="L23" i="94"/>
  <c r="P39" i="94"/>
  <c r="P23" i="94"/>
  <c r="P56" i="94"/>
  <c r="C40" i="94"/>
  <c r="C57" i="94"/>
  <c r="C24" i="94"/>
  <c r="G40" i="94"/>
  <c r="G57" i="94"/>
  <c r="G23" i="94"/>
  <c r="K40" i="94"/>
  <c r="K23" i="94"/>
  <c r="K24" i="94"/>
  <c r="O40" i="94"/>
  <c r="O24" i="94"/>
  <c r="O57" i="94"/>
  <c r="B41" i="94"/>
  <c r="B24" i="94"/>
  <c r="F41" i="94"/>
  <c r="F58" i="94"/>
  <c r="F25" i="94"/>
  <c r="J41" i="94"/>
  <c r="J24" i="94"/>
  <c r="N41" i="94"/>
  <c r="N58" i="94"/>
  <c r="N25" i="94"/>
  <c r="R41" i="94"/>
  <c r="C58" i="94"/>
  <c r="O58" i="94"/>
  <c r="G58" i="94"/>
  <c r="R24" i="94"/>
  <c r="E59" i="94"/>
  <c r="E42" i="94"/>
  <c r="E26" i="94"/>
  <c r="I59" i="94"/>
  <c r="I42" i="94"/>
  <c r="I25" i="94"/>
  <c r="M59" i="94"/>
  <c r="M42" i="94"/>
  <c r="M26" i="94"/>
  <c r="M25" i="94"/>
  <c r="Q59" i="94"/>
  <c r="Q42" i="94"/>
  <c r="Q26" i="94"/>
  <c r="D43" i="94"/>
  <c r="D26" i="94"/>
  <c r="D60" i="94"/>
  <c r="H43" i="94"/>
  <c r="H60" i="94"/>
  <c r="H26" i="94"/>
  <c r="H27" i="94"/>
  <c r="L43" i="94"/>
  <c r="L60" i="94"/>
  <c r="L27" i="94"/>
  <c r="L26" i="94"/>
  <c r="P43" i="94"/>
  <c r="P27" i="94"/>
  <c r="C44" i="94"/>
  <c r="C61" i="94"/>
  <c r="C27" i="94"/>
  <c r="G44" i="94"/>
  <c r="G61" i="94"/>
  <c r="G27" i="94"/>
  <c r="G28" i="94"/>
  <c r="K44" i="94"/>
  <c r="K28" i="94"/>
  <c r="O44" i="94"/>
  <c r="O61" i="94"/>
  <c r="O27" i="94"/>
  <c r="B45" i="94"/>
  <c r="B62" i="94"/>
  <c r="B29" i="94"/>
  <c r="F45" i="94"/>
  <c r="F28" i="94"/>
  <c r="J45" i="94"/>
  <c r="J29" i="94"/>
  <c r="J62" i="94"/>
  <c r="N45" i="94"/>
  <c r="N62" i="94"/>
  <c r="N28" i="94"/>
  <c r="R45" i="94"/>
  <c r="G62" i="94"/>
  <c r="C62" i="94"/>
  <c r="K62" i="94"/>
  <c r="R29" i="94"/>
  <c r="E63" i="94"/>
  <c r="E46" i="94"/>
  <c r="E29" i="94"/>
  <c r="I63" i="94"/>
  <c r="I46" i="94"/>
  <c r="I30" i="94"/>
  <c r="I29" i="94"/>
  <c r="M63" i="94"/>
  <c r="M46" i="94"/>
  <c r="M30" i="94"/>
  <c r="Q63" i="94"/>
  <c r="Q46" i="94"/>
  <c r="Q29" i="94"/>
  <c r="D47" i="94"/>
  <c r="D30" i="94"/>
  <c r="D31" i="94"/>
  <c r="D64" i="94"/>
  <c r="H47" i="94"/>
  <c r="H64" i="94"/>
  <c r="H31" i="94"/>
  <c r="H30" i="94"/>
  <c r="L47" i="94"/>
  <c r="L64" i="94"/>
  <c r="L31" i="94"/>
  <c r="P47" i="94"/>
  <c r="P30" i="94"/>
  <c r="C48" i="94"/>
  <c r="C65" i="94"/>
  <c r="C31" i="94"/>
  <c r="C32" i="94"/>
  <c r="G48" i="94"/>
  <c r="G65" i="94"/>
  <c r="G32" i="94"/>
  <c r="K48" i="94"/>
  <c r="K31" i="94"/>
  <c r="O48" i="94"/>
  <c r="O32" i="94"/>
  <c r="O65" i="94"/>
  <c r="B49" i="94"/>
  <c r="B66" i="94"/>
  <c r="B50" i="94"/>
  <c r="B32" i="94"/>
  <c r="B52" i="94"/>
  <c r="B48" i="94"/>
  <c r="B46" i="94"/>
  <c r="F49" i="94"/>
  <c r="F46" i="94"/>
  <c r="F33" i="94"/>
  <c r="F66" i="94"/>
  <c r="F44" i="94"/>
  <c r="F42" i="94"/>
  <c r="J49" i="94"/>
  <c r="J42" i="94"/>
  <c r="J66" i="94"/>
  <c r="J50" i="94"/>
  <c r="J48" i="94"/>
  <c r="J32" i="94"/>
  <c r="N49" i="94"/>
  <c r="N66" i="94"/>
  <c r="N46" i="94"/>
  <c r="N44" i="94"/>
  <c r="N42" i="94"/>
  <c r="N33" i="94"/>
  <c r="R49" i="94"/>
  <c r="G66" i="94"/>
  <c r="C66" i="94"/>
  <c r="R50" i="94"/>
  <c r="R32" i="94"/>
  <c r="R52" i="94"/>
  <c r="E67" i="94"/>
  <c r="E50" i="94"/>
  <c r="E34" i="94"/>
  <c r="E33" i="94"/>
  <c r="I67" i="94"/>
  <c r="I50" i="94"/>
  <c r="I34" i="94"/>
  <c r="M67" i="94"/>
  <c r="M50" i="94"/>
  <c r="M33" i="94"/>
  <c r="Q67" i="94"/>
  <c r="Q50" i="94"/>
  <c r="Q33" i="94"/>
  <c r="Q34" i="94"/>
  <c r="D51" i="94"/>
  <c r="D35" i="94"/>
  <c r="D34" i="94"/>
  <c r="H51" i="94"/>
  <c r="H68" i="94"/>
  <c r="H35" i="94"/>
  <c r="L51" i="94"/>
  <c r="L68" i="94"/>
  <c r="L34" i="94"/>
  <c r="P51" i="94"/>
  <c r="P34" i="94"/>
  <c r="P35" i="94"/>
  <c r="C52" i="94"/>
  <c r="C69" i="94"/>
  <c r="C36" i="94"/>
  <c r="G52" i="94"/>
  <c r="G69" i="94"/>
  <c r="G35" i="94"/>
  <c r="K52" i="94"/>
  <c r="K69" i="94"/>
  <c r="K36" i="94"/>
  <c r="O52" i="94"/>
  <c r="O35" i="94"/>
  <c r="B53" i="94"/>
  <c r="B70" i="94"/>
  <c r="F53" i="94"/>
  <c r="F70" i="94"/>
  <c r="F36" i="94"/>
  <c r="J53" i="94"/>
  <c r="N53" i="94"/>
  <c r="N70" i="94"/>
  <c r="N36" i="94"/>
  <c r="R53" i="94"/>
  <c r="G70" i="94"/>
  <c r="C70" i="94"/>
  <c r="O70" i="94"/>
  <c r="R36" i="94"/>
  <c r="O23" i="94"/>
  <c r="J25" i="94"/>
  <c r="D27" i="94"/>
  <c r="B28" i="94"/>
  <c r="O28" i="94"/>
  <c r="M29" i="94"/>
  <c r="G31" i="94"/>
  <c r="B33" i="94"/>
  <c r="M34" i="94"/>
  <c r="K35" i="94"/>
  <c r="G36" i="94"/>
  <c r="N39" i="94"/>
  <c r="R40" i="94"/>
  <c r="F43" i="94"/>
  <c r="J46" i="94"/>
  <c r="F48" i="94"/>
  <c r="B51" i="94"/>
  <c r="R51" i="94"/>
  <c r="N52" i="94"/>
  <c r="L56" i="94"/>
  <c r="K57" i="94"/>
  <c r="J58" i="94"/>
  <c r="D62" i="94"/>
  <c r="O66" i="94"/>
  <c r="D68" i="94"/>
  <c r="K70" i="94"/>
  <c r="R59" i="96"/>
  <c r="Q60" i="96"/>
  <c r="L61" i="96"/>
  <c r="E16" i="97"/>
  <c r="E17" i="97"/>
  <c r="M16" i="97"/>
  <c r="M17" i="97"/>
  <c r="Q16" i="97"/>
  <c r="Q17" i="97"/>
  <c r="D17" i="97"/>
  <c r="D18" i="97"/>
  <c r="P17" i="97"/>
  <c r="P18" i="97"/>
  <c r="C18" i="97"/>
  <c r="C19" i="97"/>
  <c r="O18" i="97"/>
  <c r="O19" i="97"/>
  <c r="B19" i="97"/>
  <c r="B20" i="97"/>
  <c r="J19" i="97"/>
  <c r="J20" i="97"/>
  <c r="N19" i="97"/>
  <c r="N20" i="97"/>
  <c r="R19" i="97"/>
  <c r="R20" i="97"/>
  <c r="I20" i="97"/>
  <c r="I21" i="97"/>
  <c r="M20" i="97"/>
  <c r="M21" i="97"/>
  <c r="Q20" i="97"/>
  <c r="Q21" i="97"/>
  <c r="E34" i="97"/>
  <c r="E35" i="97"/>
  <c r="I35" i="97"/>
  <c r="I34" i="97"/>
  <c r="M34" i="97"/>
  <c r="M35" i="97"/>
  <c r="D35" i="97"/>
  <c r="L35" i="97"/>
  <c r="L36" i="97"/>
  <c r="P36" i="97"/>
  <c r="P35" i="97"/>
  <c r="C36" i="97"/>
  <c r="G37" i="97"/>
  <c r="G36" i="97"/>
  <c r="K37" i="97"/>
  <c r="K36" i="97"/>
  <c r="O36" i="97"/>
  <c r="B37" i="97"/>
  <c r="B38" i="97"/>
  <c r="F38" i="97"/>
  <c r="F37" i="97"/>
  <c r="N38" i="97"/>
  <c r="N37" i="97"/>
  <c r="R37" i="97"/>
  <c r="R38" i="97"/>
  <c r="E39" i="97"/>
  <c r="E38" i="97"/>
  <c r="I38" i="97"/>
  <c r="M39" i="97"/>
  <c r="M38" i="97"/>
  <c r="Q38" i="97"/>
  <c r="Q39" i="97"/>
  <c r="D39" i="97"/>
  <c r="H39" i="97"/>
  <c r="P39" i="97"/>
  <c r="D36" i="97"/>
  <c r="R67" i="98"/>
  <c r="L24" i="83"/>
  <c r="L26" i="83"/>
  <c r="H28" i="83"/>
  <c r="L28" i="83"/>
  <c r="L30" i="83"/>
  <c r="H33" i="83"/>
  <c r="L34" i="83"/>
  <c r="H35" i="83"/>
  <c r="L36" i="83"/>
  <c r="H37" i="83"/>
  <c r="L41" i="83"/>
  <c r="H42" i="83"/>
  <c r="L43" i="83"/>
  <c r="L45" i="83"/>
  <c r="F17" i="85"/>
  <c r="D18" i="85"/>
  <c r="L18" i="85"/>
  <c r="T18" i="85"/>
  <c r="B19" i="85"/>
  <c r="J19" i="85"/>
  <c r="R19" i="85"/>
  <c r="Z19" i="85"/>
  <c r="H20" i="85"/>
  <c r="P20" i="85"/>
  <c r="X20" i="85"/>
  <c r="F21" i="85"/>
  <c r="N21" i="85"/>
  <c r="V21" i="85"/>
  <c r="I22" i="85"/>
  <c r="E25" i="85"/>
  <c r="P25" i="85"/>
  <c r="L27" i="85"/>
  <c r="V27" i="85"/>
  <c r="B29" i="85"/>
  <c r="M29" i="85"/>
  <c r="X29" i="85"/>
  <c r="H30" i="85"/>
  <c r="X30" i="85"/>
  <c r="O31" i="85"/>
  <c r="C26" i="90"/>
  <c r="J30" i="90"/>
  <c r="J29" i="90"/>
  <c r="I31" i="90"/>
  <c r="H15" i="90"/>
  <c r="G34" i="90"/>
  <c r="G43" i="90"/>
  <c r="E37" i="90"/>
  <c r="E46" i="90"/>
  <c r="D21" i="90"/>
  <c r="I24" i="90"/>
  <c r="F35" i="90"/>
  <c r="B58" i="96"/>
  <c r="B59" i="96"/>
  <c r="N58" i="96"/>
  <c r="N59" i="96"/>
  <c r="M59" i="96"/>
  <c r="M60" i="96"/>
  <c r="P60" i="96"/>
  <c r="P61" i="96"/>
  <c r="G61" i="96"/>
  <c r="G62" i="96"/>
  <c r="O61" i="96"/>
  <c r="O62" i="96"/>
  <c r="N62" i="96"/>
  <c r="N63" i="96"/>
  <c r="D64" i="96"/>
  <c r="D65" i="96"/>
  <c r="H64" i="96"/>
  <c r="H65" i="96"/>
  <c r="L64" i="96"/>
  <c r="L65" i="96"/>
  <c r="C65" i="96"/>
  <c r="C66" i="96"/>
  <c r="G65" i="96"/>
  <c r="G66" i="96"/>
  <c r="K65" i="96"/>
  <c r="K66" i="96"/>
  <c r="B66" i="96"/>
  <c r="B67" i="96"/>
  <c r="J66" i="96"/>
  <c r="J67" i="96"/>
  <c r="E67" i="96"/>
  <c r="E68" i="96"/>
  <c r="I67" i="96"/>
  <c r="I68" i="96"/>
  <c r="Q67" i="96"/>
  <c r="Q68" i="96"/>
  <c r="D68" i="96"/>
  <c r="D69" i="96"/>
  <c r="H68" i="96"/>
  <c r="H69" i="96"/>
  <c r="G69" i="96"/>
  <c r="G70" i="96"/>
  <c r="O69" i="96"/>
  <c r="O70" i="96"/>
  <c r="N70" i="96"/>
  <c r="N71" i="96"/>
  <c r="I60" i="96"/>
  <c r="I28" i="83"/>
  <c r="E33" i="83"/>
  <c r="M33" i="83"/>
  <c r="I34" i="83"/>
  <c r="E35" i="83"/>
  <c r="M35" i="83"/>
  <c r="I36" i="83"/>
  <c r="M36" i="83"/>
  <c r="I41" i="83"/>
  <c r="I43" i="83"/>
  <c r="I45" i="83"/>
  <c r="C25" i="85"/>
  <c r="O25" i="85"/>
  <c r="K27" i="85"/>
  <c r="S27" i="85"/>
  <c r="AA27" i="85"/>
  <c r="G29" i="85"/>
  <c r="O29" i="85"/>
  <c r="W29" i="85"/>
  <c r="AA29" i="85"/>
  <c r="C31" i="85"/>
  <c r="C22" i="85"/>
  <c r="J31" i="85"/>
  <c r="J22" i="85"/>
  <c r="C17" i="85"/>
  <c r="K17" i="85"/>
  <c r="S17" i="85"/>
  <c r="AA17" i="85"/>
  <c r="E18" i="85"/>
  <c r="I18" i="85"/>
  <c r="M18" i="85"/>
  <c r="Q18" i="85"/>
  <c r="U18" i="85"/>
  <c r="Y18" i="85"/>
  <c r="G19" i="85"/>
  <c r="O19" i="85"/>
  <c r="W19" i="85"/>
  <c r="E20" i="85"/>
  <c r="M20" i="85"/>
  <c r="U20" i="85"/>
  <c r="C21" i="85"/>
  <c r="G21" i="85"/>
  <c r="S21" i="85"/>
  <c r="Q25" i="85"/>
  <c r="L26" i="85"/>
  <c r="H27" i="85"/>
  <c r="R27" i="85"/>
  <c r="X28" i="85"/>
  <c r="I29" i="85"/>
  <c r="T29" i="85"/>
  <c r="D30" i="85"/>
  <c r="T30" i="85"/>
  <c r="I25" i="88"/>
  <c r="Y25" i="88"/>
  <c r="O26" i="88"/>
  <c r="E27" i="88"/>
  <c r="U27" i="88"/>
  <c r="K28" i="88"/>
  <c r="AA28" i="88"/>
  <c r="Q29" i="88"/>
  <c r="G30" i="88"/>
  <c r="F31" i="88"/>
  <c r="I58" i="88"/>
  <c r="I57" i="88"/>
  <c r="J40" i="90"/>
  <c r="I25" i="90"/>
  <c r="H9" i="90"/>
  <c r="H10" i="90"/>
  <c r="G28" i="90"/>
  <c r="G41" i="90"/>
  <c r="K28" i="90"/>
  <c r="K41" i="90"/>
  <c r="K29" i="90"/>
  <c r="E31" i="90"/>
  <c r="D15" i="90"/>
  <c r="D32" i="90" s="1"/>
  <c r="I33" i="90"/>
  <c r="I46" i="90"/>
  <c r="H17" i="90"/>
  <c r="D18" i="90"/>
  <c r="G36" i="90"/>
  <c r="K36" i="90"/>
  <c r="K37" i="90"/>
  <c r="C29" i="90"/>
  <c r="E32" i="90"/>
  <c r="I40" i="90"/>
  <c r="G61" i="98"/>
  <c r="G62" i="98"/>
  <c r="N62" i="98"/>
  <c r="N63" i="98"/>
  <c r="O65" i="98"/>
  <c r="O66" i="98"/>
  <c r="Q67" i="98"/>
  <c r="Q68" i="98"/>
  <c r="J19" i="83"/>
  <c r="J21" i="83"/>
  <c r="H17" i="85"/>
  <c r="X17" i="85"/>
  <c r="B18" i="85"/>
  <c r="N18" i="85"/>
  <c r="D19" i="85"/>
  <c r="T19" i="85"/>
  <c r="B20" i="85"/>
  <c r="J20" i="85"/>
  <c r="Z20" i="85"/>
  <c r="P21" i="85"/>
  <c r="B25" i="85"/>
  <c r="C26" i="85"/>
  <c r="I27" i="85"/>
  <c r="E29" i="85"/>
  <c r="K30" i="85"/>
  <c r="N58" i="85"/>
  <c r="F54" i="85"/>
  <c r="N54" i="85"/>
  <c r="V54" i="85"/>
  <c r="D55" i="85"/>
  <c r="L55" i="85"/>
  <c r="T55" i="85"/>
  <c r="B56" i="85"/>
  <c r="J56" i="85"/>
  <c r="R56" i="85"/>
  <c r="Z56" i="85"/>
  <c r="H57" i="85"/>
  <c r="P57" i="85"/>
  <c r="X57" i="85"/>
  <c r="F49" i="86"/>
  <c r="F40" i="86"/>
  <c r="J49" i="86"/>
  <c r="J40" i="86"/>
  <c r="C50" i="86"/>
  <c r="C28" i="86"/>
  <c r="C41" i="86"/>
  <c r="G50" i="86"/>
  <c r="G28" i="86"/>
  <c r="G41" i="86"/>
  <c r="K50" i="86"/>
  <c r="K28" i="86"/>
  <c r="K41" i="86"/>
  <c r="D43" i="86"/>
  <c r="D33" i="86"/>
  <c r="D42" i="86"/>
  <c r="H43" i="86"/>
  <c r="H33" i="86"/>
  <c r="H42" i="86"/>
  <c r="L43" i="86"/>
  <c r="L33" i="86"/>
  <c r="L42" i="86"/>
  <c r="E34" i="86"/>
  <c r="E43" i="86"/>
  <c r="I34" i="86"/>
  <c r="I43" i="86"/>
  <c r="B35" i="86"/>
  <c r="B44" i="86"/>
  <c r="F35" i="86"/>
  <c r="F53" i="86"/>
  <c r="F44" i="86"/>
  <c r="J35" i="86"/>
  <c r="J53" i="86"/>
  <c r="J44" i="86"/>
  <c r="C54" i="86"/>
  <c r="C36" i="86"/>
  <c r="C45" i="86"/>
  <c r="G54" i="86"/>
  <c r="G36" i="86"/>
  <c r="G45" i="86"/>
  <c r="K54" i="86"/>
  <c r="K36" i="86"/>
  <c r="K45" i="86"/>
  <c r="D37" i="86"/>
  <c r="D46" i="86"/>
  <c r="H37" i="86"/>
  <c r="H46" i="86"/>
  <c r="L37" i="86"/>
  <c r="L46" i="86"/>
  <c r="D41" i="86"/>
  <c r="L41" i="86"/>
  <c r="D44" i="86"/>
  <c r="L44" i="86"/>
  <c r="E50" i="86"/>
  <c r="I52" i="86"/>
  <c r="E54" i="86"/>
  <c r="I25" i="87"/>
  <c r="F26" i="87"/>
  <c r="C27" i="87"/>
  <c r="K27" i="87"/>
  <c r="H28" i="87"/>
  <c r="E29" i="87"/>
  <c r="B30" i="87"/>
  <c r="J30" i="87"/>
  <c r="G31" i="87"/>
  <c r="D32" i="87"/>
  <c r="L32" i="87"/>
  <c r="I33" i="87"/>
  <c r="F34" i="87"/>
  <c r="C35" i="87"/>
  <c r="K35" i="87"/>
  <c r="H36" i="87"/>
  <c r="E37" i="87"/>
  <c r="G18" i="88"/>
  <c r="O18" i="88"/>
  <c r="W18" i="88"/>
  <c r="E19" i="88"/>
  <c r="M19" i="88"/>
  <c r="U19" i="88"/>
  <c r="C20" i="88"/>
  <c r="K20" i="88"/>
  <c r="S20" i="88"/>
  <c r="AA20" i="88"/>
  <c r="I21" i="88"/>
  <c r="Q21" i="88"/>
  <c r="Y21" i="88"/>
  <c r="B25" i="88"/>
  <c r="J25" i="88"/>
  <c r="R25" i="88"/>
  <c r="Z25" i="88"/>
  <c r="H26" i="88"/>
  <c r="P26" i="88"/>
  <c r="X26" i="88"/>
  <c r="F27" i="88"/>
  <c r="N27" i="88"/>
  <c r="V27" i="88"/>
  <c r="D28" i="88"/>
  <c r="L28" i="88"/>
  <c r="T28" i="88"/>
  <c r="B29" i="88"/>
  <c r="J29" i="88"/>
  <c r="R29" i="88"/>
  <c r="Z29" i="88"/>
  <c r="I54" i="88"/>
  <c r="Q54" i="88"/>
  <c r="Y54" i="88"/>
  <c r="G55" i="88"/>
  <c r="O55" i="88"/>
  <c r="W55" i="88"/>
  <c r="E56" i="88"/>
  <c r="M56" i="88"/>
  <c r="U56" i="88"/>
  <c r="C57" i="88"/>
  <c r="K57" i="88"/>
  <c r="S57" i="88"/>
  <c r="AA57" i="88"/>
  <c r="I21" i="89"/>
  <c r="I20" i="89"/>
  <c r="B16" i="89"/>
  <c r="J16" i="89"/>
  <c r="R16" i="89"/>
  <c r="Z16" i="89"/>
  <c r="H17" i="89"/>
  <c r="P17" i="89"/>
  <c r="X17" i="89"/>
  <c r="F18" i="89"/>
  <c r="N18" i="89"/>
  <c r="V18" i="89"/>
  <c r="I25" i="89"/>
  <c r="Q25" i="89"/>
  <c r="Y25" i="89"/>
  <c r="G26" i="89"/>
  <c r="O26" i="89"/>
  <c r="W26" i="89"/>
  <c r="E27" i="89"/>
  <c r="M27" i="89"/>
  <c r="U27" i="89"/>
  <c r="C28" i="89"/>
  <c r="K28" i="89"/>
  <c r="S28" i="89"/>
  <c r="AA28" i="89"/>
  <c r="I29" i="89"/>
  <c r="Q29" i="89"/>
  <c r="Y29" i="89"/>
  <c r="F24" i="90"/>
  <c r="F40" i="90"/>
  <c r="E25" i="90"/>
  <c r="D9" i="90"/>
  <c r="I26" i="90"/>
  <c r="C27" i="90"/>
  <c r="I27" i="90"/>
  <c r="H11" i="90"/>
  <c r="D12" i="90"/>
  <c r="H12" i="90"/>
  <c r="C30" i="90"/>
  <c r="F32" i="90"/>
  <c r="F31" i="90"/>
  <c r="K31" i="90"/>
  <c r="E33" i="90"/>
  <c r="D17" i="90"/>
  <c r="I34" i="90"/>
  <c r="I35" i="90"/>
  <c r="I44" i="90"/>
  <c r="H19" i="90"/>
  <c r="D20" i="90"/>
  <c r="H20" i="90"/>
  <c r="E26" i="90"/>
  <c r="F27" i="90"/>
  <c r="G29" i="90"/>
  <c r="I32" i="90"/>
  <c r="J33" i="90"/>
  <c r="K35" i="90"/>
  <c r="C41" i="90"/>
  <c r="E44" i="90"/>
  <c r="F46" i="90"/>
  <c r="E24" i="91"/>
  <c r="E33" i="91"/>
  <c r="I24" i="91"/>
  <c r="I33" i="91"/>
  <c r="G25" i="91"/>
  <c r="G16" i="91"/>
  <c r="K25" i="91"/>
  <c r="K16" i="91"/>
  <c r="K34" i="91"/>
  <c r="E26" i="91"/>
  <c r="E35" i="91"/>
  <c r="E25" i="91"/>
  <c r="I26" i="91"/>
  <c r="I29" i="91"/>
  <c r="C27" i="91"/>
  <c r="C18" i="91"/>
  <c r="G27" i="91"/>
  <c r="G18" i="91"/>
  <c r="G36" i="91"/>
  <c r="K27" i="91"/>
  <c r="K36" i="91"/>
  <c r="E28" i="91"/>
  <c r="I28" i="91"/>
  <c r="I19" i="91"/>
  <c r="C29" i="91"/>
  <c r="C20" i="91"/>
  <c r="C38" i="91"/>
  <c r="G29" i="91"/>
  <c r="G38" i="91"/>
  <c r="E30" i="91"/>
  <c r="E21" i="91"/>
  <c r="I30" i="91"/>
  <c r="I21" i="91"/>
  <c r="I39" i="91"/>
  <c r="E17" i="91"/>
  <c r="G20" i="91"/>
  <c r="D25" i="91"/>
  <c r="F29" i="91"/>
  <c r="F30" i="91"/>
  <c r="B33" i="91"/>
  <c r="C34" i="91"/>
  <c r="B35" i="91"/>
  <c r="C36" i="91"/>
  <c r="F63" i="96"/>
  <c r="C70" i="96"/>
  <c r="R63" i="98"/>
  <c r="K70" i="98"/>
  <c r="N67" i="98"/>
  <c r="I68" i="98"/>
  <c r="F51" i="86"/>
  <c r="J51" i="86"/>
  <c r="C33" i="90"/>
  <c r="J36" i="90"/>
  <c r="F25" i="91"/>
  <c r="B27" i="91"/>
  <c r="H28" i="91"/>
  <c r="D30" i="91"/>
  <c r="D35" i="92"/>
  <c r="H35" i="92"/>
  <c r="L35" i="92"/>
  <c r="D39" i="92"/>
  <c r="H39" i="92"/>
  <c r="L39" i="92"/>
  <c r="L17" i="92"/>
  <c r="F19" i="92"/>
  <c r="D25" i="92"/>
  <c r="D26" i="92"/>
  <c r="D27" i="92"/>
  <c r="C28" i="92"/>
  <c r="I28" i="92"/>
  <c r="C29" i="92"/>
  <c r="H29" i="92"/>
  <c r="C30" i="92"/>
  <c r="H30" i="92"/>
  <c r="I33" i="92"/>
  <c r="E35" i="92"/>
  <c r="G39" i="92"/>
  <c r="J16" i="93"/>
  <c r="D18" i="93"/>
  <c r="I19" i="93"/>
  <c r="C56" i="94"/>
  <c r="B23" i="94"/>
  <c r="F23" i="94"/>
  <c r="F40" i="94"/>
  <c r="J23" i="94"/>
  <c r="N23" i="94"/>
  <c r="N57" i="94"/>
  <c r="R23" i="94"/>
  <c r="H57" i="94"/>
  <c r="E58" i="94"/>
  <c r="E24" i="94"/>
  <c r="E41" i="94"/>
  <c r="I58" i="94"/>
  <c r="I24" i="94"/>
  <c r="M58" i="94"/>
  <c r="M24" i="94"/>
  <c r="Q58" i="94"/>
  <c r="Q24" i="94"/>
  <c r="D25" i="94"/>
  <c r="D42" i="94"/>
  <c r="H25" i="94"/>
  <c r="H59" i="94"/>
  <c r="L25" i="94"/>
  <c r="P25" i="94"/>
  <c r="C26" i="94"/>
  <c r="C60" i="94"/>
  <c r="C43" i="94"/>
  <c r="G26" i="94"/>
  <c r="G60" i="94"/>
  <c r="K26" i="94"/>
  <c r="O26" i="94"/>
  <c r="M23" i="94"/>
  <c r="G25" i="94"/>
  <c r="O25" i="94"/>
  <c r="I27" i="94"/>
  <c r="C29" i="94"/>
  <c r="K29" i="94"/>
  <c r="E31" i="94"/>
  <c r="P32" i="94"/>
  <c r="R34" i="94"/>
  <c r="C39" i="94"/>
  <c r="J39" i="94"/>
  <c r="H40" i="94"/>
  <c r="N40" i="94"/>
  <c r="D41" i="94"/>
  <c r="Q41" i="94"/>
  <c r="K43" i="94"/>
  <c r="R43" i="94"/>
  <c r="I44" i="94"/>
  <c r="P44" i="94"/>
  <c r="O46" i="94"/>
  <c r="F47" i="94"/>
  <c r="Q48" i="94"/>
  <c r="L49" i="94"/>
  <c r="C50" i="94"/>
  <c r="P50" i="94"/>
  <c r="N51" i="94"/>
  <c r="D52" i="94"/>
  <c r="B57" i="94"/>
  <c r="J57" i="94"/>
  <c r="P57" i="94"/>
  <c r="L59" i="94"/>
  <c r="O60" i="94"/>
  <c r="O64" i="94"/>
  <c r="K67" i="94"/>
  <c r="K68" i="94"/>
  <c r="C23" i="95"/>
  <c r="D25" i="98"/>
  <c r="D24" i="98"/>
  <c r="H25" i="98"/>
  <c r="H24" i="98"/>
  <c r="P24" i="98"/>
  <c r="P25" i="98"/>
  <c r="K26" i="98"/>
  <c r="K25" i="98"/>
  <c r="B27" i="98"/>
  <c r="B26" i="98"/>
  <c r="F26" i="98"/>
  <c r="F27" i="98"/>
  <c r="J27" i="98"/>
  <c r="J26" i="98"/>
  <c r="R27" i="98"/>
  <c r="R26" i="98"/>
  <c r="I28" i="98"/>
  <c r="I27" i="98"/>
  <c r="Q28" i="98"/>
  <c r="Q27" i="98"/>
  <c r="H28" i="98"/>
  <c r="H29" i="98"/>
  <c r="L28" i="98"/>
  <c r="L29" i="98"/>
  <c r="P29" i="98"/>
  <c r="P28" i="98"/>
  <c r="K29" i="98"/>
  <c r="K30" i="98"/>
  <c r="J30" i="98"/>
  <c r="J31" i="98"/>
  <c r="R31" i="98"/>
  <c r="R30" i="98"/>
  <c r="I31" i="98"/>
  <c r="I32" i="98"/>
  <c r="M32" i="98"/>
  <c r="M31" i="98"/>
  <c r="Q32" i="98"/>
  <c r="Q31" i="98"/>
  <c r="H32" i="98"/>
  <c r="H33" i="98"/>
  <c r="C34" i="98"/>
  <c r="C33" i="98"/>
  <c r="K34" i="98"/>
  <c r="K33" i="98"/>
  <c r="O33" i="98"/>
  <c r="O34" i="98"/>
  <c r="B35" i="98"/>
  <c r="B34" i="98"/>
  <c r="J35" i="98"/>
  <c r="J34" i="98"/>
  <c r="R35" i="98"/>
  <c r="R34" i="98"/>
  <c r="I36" i="98"/>
  <c r="I35" i="98"/>
  <c r="Q35" i="98"/>
  <c r="Q36" i="98"/>
  <c r="M28" i="98"/>
  <c r="E31" i="98"/>
  <c r="F35" i="98"/>
  <c r="B41" i="86"/>
  <c r="F41" i="86"/>
  <c r="J41" i="86"/>
  <c r="E41" i="90"/>
  <c r="I41" i="90"/>
  <c r="E43" i="90"/>
  <c r="I43" i="90"/>
  <c r="C44" i="90"/>
  <c r="G44" i="90"/>
  <c r="K44" i="90"/>
  <c r="E45" i="90"/>
  <c r="I45" i="90"/>
  <c r="C46" i="90"/>
  <c r="G46" i="90"/>
  <c r="K46" i="90"/>
  <c r="I28" i="90"/>
  <c r="G33" i="90"/>
  <c r="C35" i="90"/>
  <c r="I36" i="90"/>
  <c r="C33" i="91"/>
  <c r="G33" i="91"/>
  <c r="K33" i="91"/>
  <c r="C35" i="91"/>
  <c r="G35" i="91"/>
  <c r="K35" i="91"/>
  <c r="C37" i="91"/>
  <c r="G37" i="91"/>
  <c r="K37" i="91"/>
  <c r="C39" i="91"/>
  <c r="G39" i="91"/>
  <c r="K39" i="91"/>
  <c r="F34" i="92"/>
  <c r="F16" i="92"/>
  <c r="J34" i="92"/>
  <c r="J16" i="92"/>
  <c r="F38" i="92"/>
  <c r="F20" i="92"/>
  <c r="J38" i="92"/>
  <c r="J20" i="92"/>
  <c r="C24" i="92"/>
  <c r="C25" i="92"/>
  <c r="C26" i="92"/>
  <c r="H27" i="92"/>
  <c r="G28" i="92"/>
  <c r="B29" i="92"/>
  <c r="G29" i="92"/>
  <c r="G30" i="92"/>
  <c r="C35" i="92"/>
  <c r="I35" i="92"/>
  <c r="D36" i="92"/>
  <c r="E37" i="92"/>
  <c r="K39" i="92"/>
  <c r="B39" i="94"/>
  <c r="R39" i="94"/>
  <c r="E57" i="94"/>
  <c r="E23" i="94"/>
  <c r="Q57" i="94"/>
  <c r="Q40" i="94"/>
  <c r="H58" i="94"/>
  <c r="C59" i="94"/>
  <c r="C25" i="94"/>
  <c r="B60" i="94"/>
  <c r="B26" i="94"/>
  <c r="N60" i="94"/>
  <c r="N43" i="94"/>
  <c r="M61" i="94"/>
  <c r="M44" i="94"/>
  <c r="Q61" i="94"/>
  <c r="Q27" i="94"/>
  <c r="H62" i="94"/>
  <c r="L62" i="94"/>
  <c r="L45" i="94"/>
  <c r="J47" i="94"/>
  <c r="N64" i="94"/>
  <c r="N30" i="94"/>
  <c r="I65" i="94"/>
  <c r="I48" i="94"/>
  <c r="M65" i="94"/>
  <c r="M31" i="94"/>
  <c r="H66" i="94"/>
  <c r="H49" i="94"/>
  <c r="H44" i="94"/>
  <c r="L66" i="94"/>
  <c r="L40" i="94"/>
  <c r="L32" i="94"/>
  <c r="G67" i="94"/>
  <c r="G50" i="94"/>
  <c r="F51" i="94"/>
  <c r="E69" i="94"/>
  <c r="E52" i="94"/>
  <c r="I69" i="94"/>
  <c r="I35" i="94"/>
  <c r="D53" i="94"/>
  <c r="H70" i="94"/>
  <c r="H36" i="94"/>
  <c r="L70" i="94"/>
  <c r="H24" i="94"/>
  <c r="P24" i="94"/>
  <c r="J26" i="94"/>
  <c r="D28" i="94"/>
  <c r="L28" i="94"/>
  <c r="Q31" i="94"/>
  <c r="H32" i="94"/>
  <c r="B34" i="94"/>
  <c r="M35" i="94"/>
  <c r="D36" i="94"/>
  <c r="E40" i="94"/>
  <c r="M40" i="94"/>
  <c r="L42" i="94"/>
  <c r="B43" i="94"/>
  <c r="P45" i="94"/>
  <c r="G46" i="94"/>
  <c r="R47" i="94"/>
  <c r="H48" i="94"/>
  <c r="P48" i="94"/>
  <c r="D49" i="94"/>
  <c r="H50" i="94"/>
  <c r="O50" i="94"/>
  <c r="I52" i="94"/>
  <c r="Q52" i="94"/>
  <c r="B56" i="94"/>
  <c r="K60" i="94"/>
  <c r="K63" i="94"/>
  <c r="K64" i="94"/>
  <c r="P66" i="94"/>
  <c r="J68" i="94"/>
  <c r="D70" i="94"/>
  <c r="C24" i="96"/>
  <c r="C25" i="96"/>
  <c r="G24" i="96"/>
  <c r="K24" i="96"/>
  <c r="O24" i="96"/>
  <c r="O25" i="96"/>
  <c r="B25" i="96"/>
  <c r="F25" i="96"/>
  <c r="J25" i="96"/>
  <c r="N25" i="96"/>
  <c r="N26" i="96"/>
  <c r="R25" i="96"/>
  <c r="E26" i="96"/>
  <c r="I26" i="96"/>
  <c r="I27" i="96"/>
  <c r="M26" i="96"/>
  <c r="Q26" i="96"/>
  <c r="Q27" i="96"/>
  <c r="D27" i="96"/>
  <c r="H27" i="96"/>
  <c r="H28" i="96"/>
  <c r="L27" i="96"/>
  <c r="P27" i="96"/>
  <c r="P28" i="96"/>
  <c r="C28" i="96"/>
  <c r="G28" i="96"/>
  <c r="K28" i="96"/>
  <c r="K29" i="96"/>
  <c r="O28" i="96"/>
  <c r="B29" i="96"/>
  <c r="F29" i="96"/>
  <c r="J29" i="96"/>
  <c r="J30" i="96"/>
  <c r="N29" i="96"/>
  <c r="R29" i="96"/>
  <c r="E30" i="96"/>
  <c r="E31" i="96"/>
  <c r="I30" i="96"/>
  <c r="M30" i="96"/>
  <c r="M31" i="96"/>
  <c r="Q30" i="96"/>
  <c r="D31" i="96"/>
  <c r="D32" i="96"/>
  <c r="H31" i="96"/>
  <c r="L31" i="96"/>
  <c r="L32" i="96"/>
  <c r="P31" i="96"/>
  <c r="C32" i="96"/>
  <c r="G32" i="96"/>
  <c r="G33" i="96"/>
  <c r="K32" i="96"/>
  <c r="O32" i="96"/>
  <c r="B33" i="96"/>
  <c r="F33" i="96"/>
  <c r="F34" i="96"/>
  <c r="J33" i="96"/>
  <c r="N33" i="96"/>
  <c r="R33" i="96"/>
  <c r="R34" i="96"/>
  <c r="E34" i="96"/>
  <c r="I34" i="96"/>
  <c r="I35" i="96"/>
  <c r="M34" i="96"/>
  <c r="Q34" i="96"/>
  <c r="Q35" i="96"/>
  <c r="D35" i="96"/>
  <c r="H35" i="96"/>
  <c r="H36" i="96"/>
  <c r="L35" i="96"/>
  <c r="P35" i="96"/>
  <c r="C36" i="96"/>
  <c r="C37" i="96"/>
  <c r="G36" i="96"/>
  <c r="K36" i="96"/>
  <c r="O36" i="96"/>
  <c r="B37" i="96"/>
  <c r="F37" i="96"/>
  <c r="J37" i="96"/>
  <c r="N37" i="96"/>
  <c r="R37" i="96"/>
  <c r="G58" i="96"/>
  <c r="F59" i="96"/>
  <c r="E60" i="96"/>
  <c r="D61" i="96"/>
  <c r="C62" i="96"/>
  <c r="B63" i="96"/>
  <c r="R63" i="96"/>
  <c r="Q64" i="96"/>
  <c r="P65" i="96"/>
  <c r="O66" i="96"/>
  <c r="N67" i="96"/>
  <c r="M68" i="96"/>
  <c r="L69" i="96"/>
  <c r="K70" i="96"/>
  <c r="J71" i="96"/>
  <c r="B27" i="94"/>
  <c r="F27" i="94"/>
  <c r="J27" i="94"/>
  <c r="N27" i="94"/>
  <c r="R27" i="94"/>
  <c r="E62" i="94"/>
  <c r="E28" i="94"/>
  <c r="I62" i="94"/>
  <c r="I28" i="94"/>
  <c r="M62" i="94"/>
  <c r="M28" i="94"/>
  <c r="Q62" i="94"/>
  <c r="Q28" i="94"/>
  <c r="D29" i="94"/>
  <c r="H29" i="94"/>
  <c r="L29" i="94"/>
  <c r="P29" i="94"/>
  <c r="C30" i="94"/>
  <c r="G30" i="94"/>
  <c r="K30" i="94"/>
  <c r="O30" i="94"/>
  <c r="B31" i="94"/>
  <c r="F31" i="94"/>
  <c r="J31" i="94"/>
  <c r="N31" i="94"/>
  <c r="R31" i="94"/>
  <c r="E66" i="94"/>
  <c r="E32" i="94"/>
  <c r="I66" i="94"/>
  <c r="I32" i="94"/>
  <c r="M66" i="94"/>
  <c r="M32" i="94"/>
  <c r="Q66" i="94"/>
  <c r="Q32" i="94"/>
  <c r="D33" i="94"/>
  <c r="H33" i="94"/>
  <c r="L33" i="94"/>
  <c r="P33" i="94"/>
  <c r="C34" i="94"/>
  <c r="G34" i="94"/>
  <c r="K34" i="94"/>
  <c r="O34" i="94"/>
  <c r="B35" i="94"/>
  <c r="F35" i="94"/>
  <c r="J35" i="94"/>
  <c r="N35" i="94"/>
  <c r="R35" i="94"/>
  <c r="E70" i="94"/>
  <c r="E36" i="94"/>
  <c r="I70" i="94"/>
  <c r="I36" i="94"/>
  <c r="M70" i="94"/>
  <c r="M36" i="94"/>
  <c r="Q70" i="94"/>
  <c r="Q36" i="94"/>
  <c r="M39" i="94"/>
  <c r="I43" i="94"/>
  <c r="B44" i="94"/>
  <c r="R44" i="94"/>
  <c r="Q45" i="94"/>
  <c r="P46" i="94"/>
  <c r="E47" i="94"/>
  <c r="O47" i="94"/>
  <c r="N48" i="94"/>
  <c r="M49" i="94"/>
  <c r="L50" i="94"/>
  <c r="K51" i="94"/>
  <c r="Q51" i="94"/>
  <c r="J52" i="94"/>
  <c r="I53" i="94"/>
  <c r="H61" i="94"/>
  <c r="N61" i="94"/>
  <c r="H63" i="94"/>
  <c r="C64" i="94"/>
  <c r="H65" i="94"/>
  <c r="N65" i="94"/>
  <c r="H67" i="94"/>
  <c r="C68" i="94"/>
  <c r="H69" i="94"/>
  <c r="N69" i="94"/>
  <c r="B23" i="95"/>
  <c r="F23" i="95"/>
  <c r="J23" i="95"/>
  <c r="N23" i="95"/>
  <c r="R23" i="95"/>
  <c r="E24" i="95"/>
  <c r="I24" i="95"/>
  <c r="H25" i="95"/>
  <c r="G26" i="95"/>
  <c r="F27" i="95"/>
  <c r="E28" i="95"/>
  <c r="D29" i="95"/>
  <c r="C30" i="95"/>
  <c r="B31" i="95"/>
  <c r="R31" i="95"/>
  <c r="Q32" i="95"/>
  <c r="P33" i="95"/>
  <c r="O34" i="95"/>
  <c r="N35" i="95"/>
  <c r="M36" i="95"/>
  <c r="C58" i="98"/>
  <c r="K58" i="98"/>
  <c r="C62" i="98"/>
  <c r="E64" i="98"/>
  <c r="M64" i="98"/>
  <c r="L65" i="98"/>
  <c r="C66" i="98"/>
  <c r="L69" i="98"/>
  <c r="G64" i="99"/>
  <c r="F31" i="99"/>
  <c r="Q28" i="99"/>
  <c r="R35" i="99"/>
  <c r="D40" i="99"/>
  <c r="B61" i="94"/>
  <c r="C26" i="95"/>
  <c r="P29" i="95"/>
  <c r="L33" i="95"/>
  <c r="H24" i="96"/>
  <c r="G25" i="96"/>
  <c r="F26" i="96"/>
  <c r="E27" i="96"/>
  <c r="D28" i="96"/>
  <c r="C29" i="96"/>
  <c r="B30" i="96"/>
  <c r="R30" i="96"/>
  <c r="Q31" i="96"/>
  <c r="P32" i="96"/>
  <c r="O33" i="96"/>
  <c r="N34" i="96"/>
  <c r="M35" i="96"/>
  <c r="L36" i="96"/>
  <c r="K37" i="96"/>
  <c r="O58" i="98"/>
  <c r="B60" i="98"/>
  <c r="B59" i="98"/>
  <c r="J59" i="98"/>
  <c r="N59" i="98"/>
  <c r="N60" i="98"/>
  <c r="M60" i="98"/>
  <c r="D61" i="98"/>
  <c r="L61" i="98"/>
  <c r="K62" i="98"/>
  <c r="O63" i="98"/>
  <c r="O62" i="98"/>
  <c r="F63" i="98"/>
  <c r="J63" i="98"/>
  <c r="J64" i="98"/>
  <c r="I64" i="98"/>
  <c r="Q64" i="98"/>
  <c r="H65" i="98"/>
  <c r="G66" i="98"/>
  <c r="K67" i="98"/>
  <c r="K66" i="98"/>
  <c r="B67" i="98"/>
  <c r="F67" i="98"/>
  <c r="F68" i="98"/>
  <c r="E68" i="98"/>
  <c r="M68" i="98"/>
  <c r="D69" i="98"/>
  <c r="C70" i="98"/>
  <c r="G70" i="98"/>
  <c r="O70" i="98"/>
  <c r="R71" i="98"/>
  <c r="R59" i="98"/>
  <c r="J60" i="98"/>
  <c r="B63" i="98"/>
  <c r="K63" i="98"/>
  <c r="D65" i="98"/>
  <c r="Q65" i="98"/>
  <c r="J67" i="98"/>
  <c r="B68" i="98"/>
  <c r="J56" i="99"/>
  <c r="J39" i="99"/>
  <c r="L56" i="99"/>
  <c r="P56" i="99"/>
  <c r="E57" i="99"/>
  <c r="E23" i="99"/>
  <c r="I57" i="99"/>
  <c r="I23" i="99"/>
  <c r="M57" i="99"/>
  <c r="M23" i="99"/>
  <c r="M40" i="99"/>
  <c r="Q57" i="99"/>
  <c r="Q23" i="99"/>
  <c r="D58" i="99"/>
  <c r="D24" i="99"/>
  <c r="H24" i="99"/>
  <c r="H58" i="99"/>
  <c r="L24" i="99"/>
  <c r="L41" i="99"/>
  <c r="P24" i="99"/>
  <c r="P58" i="99"/>
  <c r="P41" i="99"/>
  <c r="C25" i="99"/>
  <c r="C59" i="99"/>
  <c r="G25" i="99"/>
  <c r="G59" i="99"/>
  <c r="K25" i="99"/>
  <c r="K42" i="99"/>
  <c r="K59" i="99"/>
  <c r="O59" i="99"/>
  <c r="O25" i="99"/>
  <c r="F26" i="99"/>
  <c r="F60" i="99"/>
  <c r="J60" i="99"/>
  <c r="J43" i="99"/>
  <c r="J26" i="99"/>
  <c r="N26" i="99"/>
  <c r="N43" i="99"/>
  <c r="N60" i="99"/>
  <c r="R26" i="99"/>
  <c r="L60" i="99"/>
  <c r="C60" i="99"/>
  <c r="P60" i="99"/>
  <c r="E61" i="99"/>
  <c r="E27" i="99"/>
  <c r="E44" i="99"/>
  <c r="I61" i="99"/>
  <c r="I44" i="99"/>
  <c r="I27" i="99"/>
  <c r="M61" i="99"/>
  <c r="M27" i="99"/>
  <c r="Q61" i="99"/>
  <c r="Q27" i="99"/>
  <c r="D62" i="99"/>
  <c r="D28" i="99"/>
  <c r="H45" i="99"/>
  <c r="H28" i="99"/>
  <c r="H62" i="99"/>
  <c r="P28" i="99"/>
  <c r="P62" i="99"/>
  <c r="P45" i="99"/>
  <c r="C29" i="99"/>
  <c r="C63" i="99"/>
  <c r="G46" i="99"/>
  <c r="G29" i="99"/>
  <c r="G63" i="99"/>
  <c r="K29" i="99"/>
  <c r="K63" i="99"/>
  <c r="O63" i="99"/>
  <c r="O29" i="99"/>
  <c r="B30" i="99"/>
  <c r="B47" i="99"/>
  <c r="F47" i="99"/>
  <c r="F30" i="99"/>
  <c r="F64" i="99"/>
  <c r="J64" i="99"/>
  <c r="J30" i="99"/>
  <c r="J47" i="99"/>
  <c r="N30" i="99"/>
  <c r="N64" i="99"/>
  <c r="R30" i="99"/>
  <c r="L64" i="99"/>
  <c r="R47" i="99"/>
  <c r="C64" i="99"/>
  <c r="P64" i="99"/>
  <c r="E65" i="99"/>
  <c r="E48" i="99"/>
  <c r="E31" i="99"/>
  <c r="I65" i="99"/>
  <c r="I31" i="99"/>
  <c r="M65" i="99"/>
  <c r="M31" i="99"/>
  <c r="M48" i="99"/>
  <c r="Q65" i="99"/>
  <c r="Q31" i="99"/>
  <c r="D66" i="99"/>
  <c r="D49" i="99"/>
  <c r="D32" i="99"/>
  <c r="D39" i="99"/>
  <c r="D48" i="99"/>
  <c r="H32" i="99"/>
  <c r="H66" i="99"/>
  <c r="L32" i="99"/>
  <c r="L49" i="99"/>
  <c r="P32" i="99"/>
  <c r="P66" i="99"/>
  <c r="P49" i="99"/>
  <c r="P44" i="99"/>
  <c r="C50" i="99"/>
  <c r="C33" i="99"/>
  <c r="C67" i="99"/>
  <c r="G33" i="99"/>
  <c r="G67" i="99"/>
  <c r="G50" i="99"/>
  <c r="K33" i="99"/>
  <c r="K67" i="99"/>
  <c r="O67" i="99"/>
  <c r="O33" i="99"/>
  <c r="B51" i="99"/>
  <c r="B34" i="99"/>
  <c r="F34" i="99"/>
  <c r="F68" i="99"/>
  <c r="F51" i="99"/>
  <c r="J68" i="99"/>
  <c r="J34" i="99"/>
  <c r="J51" i="99"/>
  <c r="N34" i="99"/>
  <c r="N51" i="99"/>
  <c r="N68" i="99"/>
  <c r="R51" i="99"/>
  <c r="R34" i="99"/>
  <c r="L68" i="99"/>
  <c r="C68" i="99"/>
  <c r="P68" i="99"/>
  <c r="E69" i="99"/>
  <c r="E35" i="99"/>
  <c r="I69" i="99"/>
  <c r="I35" i="99"/>
  <c r="M69" i="99"/>
  <c r="M35" i="99"/>
  <c r="M52" i="99"/>
  <c r="Q69" i="99"/>
  <c r="Q52" i="99"/>
  <c r="Q35" i="99"/>
  <c r="D70" i="99"/>
  <c r="D36" i="99"/>
  <c r="D53" i="99"/>
  <c r="H36" i="99"/>
  <c r="H70" i="99"/>
  <c r="H53" i="99"/>
  <c r="P53" i="99"/>
  <c r="P36" i="99"/>
  <c r="P70" i="99"/>
  <c r="E24" i="99"/>
  <c r="F27" i="99"/>
  <c r="E28" i="99"/>
  <c r="H29" i="99"/>
  <c r="N31" i="99"/>
  <c r="O34" i="99"/>
  <c r="N35" i="99"/>
  <c r="Q36" i="99"/>
  <c r="H39" i="99"/>
  <c r="R39" i="99"/>
  <c r="I40" i="99"/>
  <c r="P40" i="99"/>
  <c r="D41" i="99"/>
  <c r="F43" i="99"/>
  <c r="R43" i="99"/>
  <c r="M44" i="99"/>
  <c r="C46" i="99"/>
  <c r="K46" i="99"/>
  <c r="Q48" i="99"/>
  <c r="H49" i="99"/>
  <c r="D50" i="99"/>
  <c r="O50" i="99"/>
  <c r="E52" i="99"/>
  <c r="P52" i="99"/>
  <c r="L53" i="99"/>
  <c r="H56" i="99"/>
  <c r="B60" i="99"/>
  <c r="B64" i="99"/>
  <c r="B68" i="99"/>
  <c r="G39" i="99"/>
  <c r="G23" i="99"/>
  <c r="O56" i="99"/>
  <c r="O39" i="99"/>
  <c r="B40" i="99"/>
  <c r="B23" i="99"/>
  <c r="F40" i="99"/>
  <c r="F24" i="99"/>
  <c r="J57" i="99"/>
  <c r="J40" i="99"/>
  <c r="R40" i="99"/>
  <c r="K57" i="99"/>
  <c r="C57" i="99"/>
  <c r="R23" i="99"/>
  <c r="E58" i="99"/>
  <c r="E41" i="99"/>
  <c r="E25" i="99"/>
  <c r="I58" i="99"/>
  <c r="I41" i="99"/>
  <c r="M58" i="99"/>
  <c r="M41" i="99"/>
  <c r="Q58" i="99"/>
  <c r="Q41" i="99"/>
  <c r="Q24" i="99"/>
  <c r="D59" i="99"/>
  <c r="D42" i="99"/>
  <c r="D26" i="99"/>
  <c r="H42" i="99"/>
  <c r="L42" i="99"/>
  <c r="P42" i="99"/>
  <c r="P25" i="99"/>
  <c r="O60" i="99"/>
  <c r="O43" i="99"/>
  <c r="O26" i="99"/>
  <c r="N44" i="99"/>
  <c r="N27" i="99"/>
  <c r="K61" i="99"/>
  <c r="C61" i="99"/>
  <c r="R44" i="99"/>
  <c r="R28" i="99"/>
  <c r="I62" i="99"/>
  <c r="I45" i="99"/>
  <c r="M62" i="99"/>
  <c r="M45" i="99"/>
  <c r="M28" i="99"/>
  <c r="Q62" i="99"/>
  <c r="Q29" i="99"/>
  <c r="L46" i="99"/>
  <c r="L29" i="99"/>
  <c r="K47" i="99"/>
  <c r="K30" i="99"/>
  <c r="O64" i="99"/>
  <c r="O31" i="99"/>
  <c r="J65" i="99"/>
  <c r="J48" i="99"/>
  <c r="J31" i="99"/>
  <c r="N48" i="99"/>
  <c r="N32" i="99"/>
  <c r="K65" i="99"/>
  <c r="C65" i="99"/>
  <c r="E66" i="99"/>
  <c r="E49" i="99"/>
  <c r="I66" i="99"/>
  <c r="I49" i="99"/>
  <c r="I32" i="99"/>
  <c r="M66" i="99"/>
  <c r="M33" i="99"/>
  <c r="H50" i="99"/>
  <c r="H33" i="99"/>
  <c r="P50" i="99"/>
  <c r="G51" i="99"/>
  <c r="G34" i="99"/>
  <c r="O68" i="99"/>
  <c r="F52" i="99"/>
  <c r="F35" i="99"/>
  <c r="J69" i="99"/>
  <c r="J52" i="99"/>
  <c r="J36" i="99"/>
  <c r="K69" i="99"/>
  <c r="C69" i="99"/>
  <c r="R52" i="99"/>
  <c r="E70" i="99"/>
  <c r="E53" i="99"/>
  <c r="E36" i="99"/>
  <c r="F23" i="99"/>
  <c r="N23" i="99"/>
  <c r="J24" i="99"/>
  <c r="R24" i="99"/>
  <c r="H25" i="99"/>
  <c r="L26" i="99"/>
  <c r="B27" i="99"/>
  <c r="J27" i="99"/>
  <c r="F28" i="99"/>
  <c r="N28" i="99"/>
  <c r="D29" i="99"/>
  <c r="O30" i="99"/>
  <c r="J32" i="99"/>
  <c r="Q32" i="99"/>
  <c r="D34" i="99"/>
  <c r="K34" i="99"/>
  <c r="B35" i="99"/>
  <c r="O35" i="99"/>
  <c r="F36" i="99"/>
  <c r="M36" i="99"/>
  <c r="Q39" i="99"/>
  <c r="E42" i="99"/>
  <c r="M42" i="99"/>
  <c r="C43" i="99"/>
  <c r="M43" i="99"/>
  <c r="Q45" i="99"/>
  <c r="M47" i="99"/>
  <c r="M53" i="99"/>
  <c r="G56" i="99"/>
  <c r="H57" i="99"/>
  <c r="L59" i="99"/>
  <c r="G60" i="99"/>
  <c r="H61" i="99"/>
  <c r="L63" i="99"/>
  <c r="H65" i="99"/>
  <c r="L67" i="99"/>
  <c r="G68" i="99"/>
  <c r="H69" i="99"/>
  <c r="G23" i="100"/>
  <c r="G32" i="100"/>
  <c r="O32" i="100"/>
  <c r="B15" i="100"/>
  <c r="B33" i="100"/>
  <c r="F15" i="100"/>
  <c r="J15" i="100"/>
  <c r="J24" i="100"/>
  <c r="J33" i="100"/>
  <c r="N15" i="100"/>
  <c r="N33" i="100"/>
  <c r="N16" i="100"/>
  <c r="R15" i="100"/>
  <c r="R24" i="100"/>
  <c r="R33" i="100"/>
  <c r="K33" i="100"/>
  <c r="E16" i="100"/>
  <c r="I16" i="100"/>
  <c r="I25" i="100"/>
  <c r="I27" i="100"/>
  <c r="I34" i="100"/>
  <c r="M16" i="100"/>
  <c r="M34" i="100"/>
  <c r="M27" i="100"/>
  <c r="Q16" i="100"/>
  <c r="Q23" i="100"/>
  <c r="Q27" i="100"/>
  <c r="D17" i="100"/>
  <c r="D35" i="100"/>
  <c r="D26" i="100"/>
  <c r="H17" i="100"/>
  <c r="H26" i="100"/>
  <c r="H18" i="100"/>
  <c r="L17" i="100"/>
  <c r="L35" i="100"/>
  <c r="L26" i="100"/>
  <c r="P17" i="100"/>
  <c r="P18" i="100"/>
  <c r="C18" i="100"/>
  <c r="C36" i="100"/>
  <c r="C27" i="100"/>
  <c r="G18" i="100"/>
  <c r="G27" i="100"/>
  <c r="K18" i="100"/>
  <c r="K36" i="100"/>
  <c r="O18" i="100"/>
  <c r="O36" i="100"/>
  <c r="O27" i="100"/>
  <c r="B19" i="100"/>
  <c r="F19" i="100"/>
  <c r="F28" i="100"/>
  <c r="F37" i="100"/>
  <c r="J19" i="100"/>
  <c r="J37" i="100"/>
  <c r="J20" i="100"/>
  <c r="N19" i="100"/>
  <c r="N37" i="100"/>
  <c r="N28" i="100"/>
  <c r="R19" i="100"/>
  <c r="G37" i="100"/>
  <c r="E20" i="100"/>
  <c r="E29" i="100"/>
  <c r="E38" i="100"/>
  <c r="I20" i="100"/>
  <c r="I38" i="100"/>
  <c r="I29" i="100"/>
  <c r="M20" i="100"/>
  <c r="Q20" i="100"/>
  <c r="Q38" i="100"/>
  <c r="Q29" i="100"/>
  <c r="G17" i="100"/>
  <c r="Q17" i="100"/>
  <c r="F18" i="100"/>
  <c r="I19" i="100"/>
  <c r="F20" i="100"/>
  <c r="I23" i="100"/>
  <c r="R23" i="100"/>
  <c r="Q25" i="100"/>
  <c r="E27" i="100"/>
  <c r="B28" i="100"/>
  <c r="K32" i="100"/>
  <c r="G33" i="100"/>
  <c r="E34" i="100"/>
  <c r="H35" i="100"/>
  <c r="P35" i="100"/>
  <c r="N36" i="100"/>
  <c r="K37" i="100"/>
  <c r="Q32" i="101"/>
  <c r="F23" i="100"/>
  <c r="F32" i="100"/>
  <c r="N23" i="100"/>
  <c r="N32" i="100"/>
  <c r="E24" i="100"/>
  <c r="E33" i="100"/>
  <c r="I33" i="100"/>
  <c r="I15" i="100"/>
  <c r="Q15" i="100"/>
  <c r="Q33" i="100"/>
  <c r="D25" i="100"/>
  <c r="D24" i="100"/>
  <c r="H34" i="100"/>
  <c r="H25" i="100"/>
  <c r="H28" i="100"/>
  <c r="L28" i="100"/>
  <c r="L24" i="100"/>
  <c r="P24" i="100"/>
  <c r="P16" i="100"/>
  <c r="P34" i="100"/>
  <c r="C26" i="100"/>
  <c r="C17" i="100"/>
  <c r="K35" i="100"/>
  <c r="K26" i="100"/>
  <c r="K17" i="100"/>
  <c r="B27" i="100"/>
  <c r="B36" i="100"/>
  <c r="J36" i="100"/>
  <c r="J27" i="100"/>
  <c r="R27" i="100"/>
  <c r="H36" i="100"/>
  <c r="R36" i="100"/>
  <c r="E37" i="100"/>
  <c r="E28" i="100"/>
  <c r="E19" i="100"/>
  <c r="M19" i="100"/>
  <c r="M37" i="100"/>
  <c r="M28" i="100"/>
  <c r="D38" i="100"/>
  <c r="D29" i="100"/>
  <c r="L20" i="100"/>
  <c r="L38" i="100"/>
  <c r="P29" i="100"/>
  <c r="P20" i="100"/>
  <c r="E15" i="100"/>
  <c r="D16" i="100"/>
  <c r="L16" i="100"/>
  <c r="D20" i="100"/>
  <c r="H24" i="100"/>
  <c r="Q24" i="100"/>
  <c r="P25" i="100"/>
  <c r="G26" i="100"/>
  <c r="N27" i="100"/>
  <c r="H32" i="100"/>
  <c r="D34" i="100"/>
  <c r="L34" i="100"/>
  <c r="O35" i="100"/>
  <c r="L36" i="100"/>
  <c r="C39" i="101"/>
  <c r="C56" i="101"/>
  <c r="G39" i="101"/>
  <c r="G56" i="101"/>
  <c r="K56" i="101"/>
  <c r="K39" i="101"/>
  <c r="O39" i="101"/>
  <c r="O56" i="101"/>
  <c r="B40" i="101"/>
  <c r="B57" i="101"/>
  <c r="B23" i="101"/>
  <c r="F57" i="101"/>
  <c r="F40" i="101"/>
  <c r="J40" i="101"/>
  <c r="J57" i="101"/>
  <c r="J23" i="101"/>
  <c r="N40" i="101"/>
  <c r="N23" i="101"/>
  <c r="N24" i="101"/>
  <c r="R40" i="101"/>
  <c r="R23" i="101"/>
  <c r="E58" i="101"/>
  <c r="E41" i="101"/>
  <c r="E24" i="101"/>
  <c r="I58" i="101"/>
  <c r="I41" i="101"/>
  <c r="I24" i="101"/>
  <c r="M58" i="101"/>
  <c r="M41" i="101"/>
  <c r="M24" i="101"/>
  <c r="Q58" i="101"/>
  <c r="Q41" i="101"/>
  <c r="D42" i="101"/>
  <c r="D59" i="101"/>
  <c r="D25" i="101"/>
  <c r="H42" i="101"/>
  <c r="H26" i="101"/>
  <c r="H25" i="101"/>
  <c r="L42" i="101"/>
  <c r="L59" i="101"/>
  <c r="L25" i="101"/>
  <c r="P59" i="101"/>
  <c r="P42" i="101"/>
  <c r="P25" i="101"/>
  <c r="C43" i="101"/>
  <c r="C60" i="101"/>
  <c r="C26" i="101"/>
  <c r="G43" i="101"/>
  <c r="G26" i="101"/>
  <c r="K60" i="101"/>
  <c r="K43" i="101"/>
  <c r="K26" i="101"/>
  <c r="K27" i="101"/>
  <c r="O43" i="101"/>
  <c r="O26" i="101"/>
  <c r="B44" i="101"/>
  <c r="B61" i="101"/>
  <c r="B28" i="101"/>
  <c r="B27" i="101"/>
  <c r="F61" i="101"/>
  <c r="F44" i="101"/>
  <c r="J44" i="101"/>
  <c r="J27" i="101"/>
  <c r="J61" i="101"/>
  <c r="N44" i="101"/>
  <c r="N27" i="101"/>
  <c r="R44" i="101"/>
  <c r="R27" i="101"/>
  <c r="E62" i="101"/>
  <c r="E45" i="101"/>
  <c r="E28" i="101"/>
  <c r="E29" i="101"/>
  <c r="I62" i="101"/>
  <c r="I45" i="101"/>
  <c r="I28" i="101"/>
  <c r="I29" i="101"/>
  <c r="M62" i="101"/>
  <c r="M45" i="101"/>
  <c r="M29" i="101"/>
  <c r="M28" i="101"/>
  <c r="Q62" i="101"/>
  <c r="Q45" i="101"/>
  <c r="D46" i="101"/>
  <c r="D63" i="101"/>
  <c r="D30" i="101"/>
  <c r="D29" i="101"/>
  <c r="H46" i="101"/>
  <c r="H29" i="101"/>
  <c r="H63" i="101"/>
  <c r="H30" i="101"/>
  <c r="L63" i="101"/>
  <c r="L30" i="101"/>
  <c r="L46" i="101"/>
  <c r="L29" i="101"/>
  <c r="P63" i="101"/>
  <c r="P46" i="101"/>
  <c r="P29" i="101"/>
  <c r="P30" i="101"/>
  <c r="C64" i="101"/>
  <c r="C31" i="101"/>
  <c r="C47" i="101"/>
  <c r="G47" i="101"/>
  <c r="G30" i="101"/>
  <c r="G64" i="101"/>
  <c r="G31" i="101"/>
  <c r="K64" i="101"/>
  <c r="K31" i="101"/>
  <c r="K47" i="101"/>
  <c r="O47" i="101"/>
  <c r="O64" i="101"/>
  <c r="O31" i="101"/>
  <c r="O30" i="101"/>
  <c r="B65" i="101"/>
  <c r="B32" i="101"/>
  <c r="F65" i="101"/>
  <c r="F48" i="101"/>
  <c r="F31" i="101"/>
  <c r="J48" i="101"/>
  <c r="J32" i="101"/>
  <c r="J31" i="101"/>
  <c r="N65" i="101"/>
  <c r="N32" i="101"/>
  <c r="O65" i="101"/>
  <c r="R48" i="101"/>
  <c r="R31" i="101"/>
  <c r="R32" i="101"/>
  <c r="C65" i="101"/>
  <c r="E66" i="101"/>
  <c r="E49" i="101"/>
  <c r="E32" i="101"/>
  <c r="E52" i="101"/>
  <c r="E46" i="101"/>
  <c r="E33" i="101"/>
  <c r="E40" i="101"/>
  <c r="I66" i="101"/>
  <c r="I33" i="101"/>
  <c r="I49" i="101"/>
  <c r="I44" i="101"/>
  <c r="I48" i="101"/>
  <c r="I32" i="101"/>
  <c r="I52" i="101"/>
  <c r="M66" i="101"/>
  <c r="M40" i="101"/>
  <c r="M48" i="101"/>
  <c r="M44" i="101"/>
  <c r="M33" i="101"/>
  <c r="Q66" i="101"/>
  <c r="Q44" i="101"/>
  <c r="Q52" i="101"/>
  <c r="Q49" i="101"/>
  <c r="Q40" i="101"/>
  <c r="D50" i="101"/>
  <c r="D67" i="101"/>
  <c r="D33" i="101"/>
  <c r="D34" i="101"/>
  <c r="H34" i="101"/>
  <c r="H67" i="101"/>
  <c r="L67" i="101"/>
  <c r="L50" i="101"/>
  <c r="L33" i="101"/>
  <c r="L34" i="101"/>
  <c r="P67" i="101"/>
  <c r="P34" i="101"/>
  <c r="P50" i="101"/>
  <c r="C51" i="101"/>
  <c r="C68" i="101"/>
  <c r="C34" i="101"/>
  <c r="G35" i="101"/>
  <c r="G68" i="101"/>
  <c r="G51" i="101"/>
  <c r="K68" i="101"/>
  <c r="K51" i="101"/>
  <c r="O68" i="101"/>
  <c r="O35" i="101"/>
  <c r="O34" i="101"/>
  <c r="B52" i="101"/>
  <c r="B69" i="101"/>
  <c r="B35" i="101"/>
  <c r="F69" i="101"/>
  <c r="F52" i="101"/>
  <c r="F35" i="101"/>
  <c r="N52" i="101"/>
  <c r="N69" i="101"/>
  <c r="N35" i="101"/>
  <c r="R52" i="101"/>
  <c r="O69" i="101"/>
  <c r="R35" i="101"/>
  <c r="C69" i="101"/>
  <c r="O23" i="101"/>
  <c r="Q24" i="101"/>
  <c r="C27" i="101"/>
  <c r="F28" i="101"/>
  <c r="M32" i="101"/>
  <c r="P33" i="101"/>
  <c r="R36" i="101"/>
  <c r="E42" i="101"/>
  <c r="O51" i="101"/>
  <c r="C57" i="101"/>
  <c r="J65" i="101"/>
  <c r="E56" i="101"/>
  <c r="E39" i="101"/>
  <c r="I56" i="101"/>
  <c r="I39" i="101"/>
  <c r="Q56" i="101"/>
  <c r="Q39" i="101"/>
  <c r="D40" i="101"/>
  <c r="D23" i="101"/>
  <c r="H57" i="101"/>
  <c r="H23" i="101"/>
  <c r="P57" i="101"/>
  <c r="C41" i="101"/>
  <c r="C58" i="101"/>
  <c r="G58" i="101"/>
  <c r="G24" i="101"/>
  <c r="K58" i="101"/>
  <c r="K41" i="101"/>
  <c r="F59" i="101"/>
  <c r="F25" i="101"/>
  <c r="R42" i="101"/>
  <c r="O59" i="101"/>
  <c r="G59" i="101"/>
  <c r="E60" i="101"/>
  <c r="E26" i="101"/>
  <c r="E43" i="101"/>
  <c r="I60" i="101"/>
  <c r="I26" i="101"/>
  <c r="M60" i="101"/>
  <c r="M43" i="101"/>
  <c r="Q60" i="101"/>
  <c r="Q43" i="101"/>
  <c r="Q26" i="101"/>
  <c r="H61" i="101"/>
  <c r="L61" i="101"/>
  <c r="P61" i="101"/>
  <c r="P44" i="101"/>
  <c r="G62" i="101"/>
  <c r="G45" i="101"/>
  <c r="K62" i="101"/>
  <c r="K28" i="101"/>
  <c r="O45" i="101"/>
  <c r="O62" i="101"/>
  <c r="E64" i="101"/>
  <c r="E47" i="101"/>
  <c r="E30" i="101"/>
  <c r="M64" i="101"/>
  <c r="M47" i="101"/>
  <c r="M30" i="101"/>
  <c r="Q64" i="101"/>
  <c r="Q30" i="101"/>
  <c r="D48" i="101"/>
  <c r="D65" i="101"/>
  <c r="H65" i="101"/>
  <c r="H48" i="101"/>
  <c r="P65" i="101"/>
  <c r="P31" i="101"/>
  <c r="P48" i="101"/>
  <c r="G66" i="101"/>
  <c r="G32" i="101"/>
  <c r="K66" i="101"/>
  <c r="K49" i="101"/>
  <c r="K50" i="101"/>
  <c r="O49" i="101"/>
  <c r="O32" i="101"/>
  <c r="O66" i="101"/>
  <c r="O42" i="101"/>
  <c r="F67" i="101"/>
  <c r="F50" i="101"/>
  <c r="E68" i="101"/>
  <c r="E51" i="101"/>
  <c r="I68" i="101"/>
  <c r="I51" i="101"/>
  <c r="I34" i="101"/>
  <c r="M68" i="101"/>
  <c r="M34" i="101"/>
  <c r="M51" i="101"/>
  <c r="Q68" i="101"/>
  <c r="Q51" i="101"/>
  <c r="D69" i="101"/>
  <c r="H52" i="101"/>
  <c r="H69" i="101"/>
  <c r="P69" i="101"/>
  <c r="P52" i="101"/>
  <c r="L23" i="101"/>
  <c r="N29" i="101"/>
  <c r="H31" i="101"/>
  <c r="K32" i="101"/>
  <c r="B33" i="101"/>
  <c r="E34" i="101"/>
  <c r="H35" i="101"/>
  <c r="P35" i="101"/>
  <c r="H40" i="101"/>
  <c r="G41" i="101"/>
  <c r="D44" i="101"/>
  <c r="G46" i="101"/>
  <c r="Q47" i="101"/>
  <c r="G49" i="101"/>
  <c r="C59" i="101"/>
  <c r="C63" i="101"/>
  <c r="O63" i="101"/>
  <c r="C67" i="101"/>
  <c r="O67" i="101"/>
  <c r="I37" i="90"/>
  <c r="E16" i="91"/>
  <c r="I16" i="91"/>
  <c r="C17" i="91"/>
  <c r="G17" i="91"/>
  <c r="K17" i="91"/>
  <c r="E18" i="91"/>
  <c r="I18" i="91"/>
  <c r="C19" i="91"/>
  <c r="G19" i="91"/>
  <c r="K19" i="91"/>
  <c r="E20" i="91"/>
  <c r="I20" i="91"/>
  <c r="C21" i="91"/>
  <c r="G21" i="91"/>
  <c r="K21" i="91"/>
  <c r="K24" i="95"/>
  <c r="O24" i="95"/>
  <c r="B25" i="95"/>
  <c r="F25" i="95"/>
  <c r="J25" i="95"/>
  <c r="N25" i="95"/>
  <c r="R25" i="95"/>
  <c r="E26" i="95"/>
  <c r="I26" i="95"/>
  <c r="M26" i="95"/>
  <c r="Q26" i="95"/>
  <c r="D27" i="95"/>
  <c r="H27" i="95"/>
  <c r="L27" i="95"/>
  <c r="P27" i="95"/>
  <c r="C28" i="95"/>
  <c r="G28" i="95"/>
  <c r="K28" i="95"/>
  <c r="O28" i="95"/>
  <c r="B29" i="95"/>
  <c r="F29" i="95"/>
  <c r="J29" i="95"/>
  <c r="N29" i="95"/>
  <c r="R29" i="95"/>
  <c r="E30" i="95"/>
  <c r="I30" i="95"/>
  <c r="M30" i="95"/>
  <c r="Q30" i="95"/>
  <c r="D31" i="95"/>
  <c r="H31" i="95"/>
  <c r="L31" i="95"/>
  <c r="P31" i="95"/>
  <c r="C32" i="95"/>
  <c r="G32" i="95"/>
  <c r="K32" i="95"/>
  <c r="O32" i="95"/>
  <c r="B33" i="95"/>
  <c r="F33" i="95"/>
  <c r="J33" i="95"/>
  <c r="N33" i="95"/>
  <c r="R33" i="95"/>
  <c r="E34" i="95"/>
  <c r="I34" i="95"/>
  <c r="M34" i="95"/>
  <c r="Q34" i="95"/>
  <c r="D35" i="95"/>
  <c r="H35" i="95"/>
  <c r="L35" i="95"/>
  <c r="P35" i="95"/>
  <c r="C36" i="95"/>
  <c r="G36" i="95"/>
  <c r="K36" i="95"/>
  <c r="O36" i="95"/>
  <c r="E56" i="99"/>
  <c r="I56" i="99"/>
  <c r="M56" i="99"/>
  <c r="Q56" i="99"/>
  <c r="D57" i="99"/>
  <c r="E60" i="99"/>
  <c r="E43" i="99"/>
  <c r="I60" i="99"/>
  <c r="M60" i="99"/>
  <c r="Q60" i="99"/>
  <c r="D61" i="99"/>
  <c r="D44" i="99"/>
  <c r="E64" i="99"/>
  <c r="I64" i="99"/>
  <c r="M64" i="99"/>
  <c r="Q64" i="99"/>
  <c r="Q47" i="99"/>
  <c r="D65" i="99"/>
  <c r="P48" i="99"/>
  <c r="O66" i="99"/>
  <c r="O49" i="99"/>
  <c r="E68" i="99"/>
  <c r="I68" i="99"/>
  <c r="M68" i="99"/>
  <c r="M51" i="99"/>
  <c r="Q68" i="99"/>
  <c r="D69" i="99"/>
  <c r="L52" i="99"/>
  <c r="K53" i="99"/>
  <c r="J25" i="99"/>
  <c r="I26" i="99"/>
  <c r="F29" i="99"/>
  <c r="E30" i="99"/>
  <c r="D31" i="99"/>
  <c r="C32" i="99"/>
  <c r="B33" i="99"/>
  <c r="Q34" i="99"/>
  <c r="O36" i="99"/>
  <c r="I39" i="99"/>
  <c r="N46" i="99"/>
  <c r="J50" i="99"/>
  <c r="D52" i="99"/>
  <c r="O53" i="99"/>
  <c r="N67" i="99"/>
  <c r="E32" i="100"/>
  <c r="I32" i="100"/>
  <c r="M32" i="100"/>
  <c r="Q32" i="100"/>
  <c r="D33" i="100"/>
  <c r="H33" i="100"/>
  <c r="L33" i="100"/>
  <c r="P33" i="100"/>
  <c r="E36" i="100"/>
  <c r="I36" i="100"/>
  <c r="M36" i="100"/>
  <c r="Q36" i="100"/>
  <c r="D37" i="100"/>
  <c r="H37" i="100"/>
  <c r="L37" i="100"/>
  <c r="P37" i="100"/>
  <c r="P56" i="101"/>
  <c r="P39" i="101"/>
  <c r="C23" i="101"/>
  <c r="G40" i="101"/>
  <c r="K57" i="101"/>
  <c r="K23" i="101"/>
  <c r="O57" i="101"/>
  <c r="O40" i="101"/>
  <c r="B24" i="101"/>
  <c r="N58" i="101"/>
  <c r="N41" i="101"/>
  <c r="R24" i="101"/>
  <c r="L58" i="101"/>
  <c r="R41" i="101"/>
  <c r="E59" i="101"/>
  <c r="E25" i="101"/>
  <c r="I59" i="101"/>
  <c r="I42" i="101"/>
  <c r="M59" i="101"/>
  <c r="M42" i="101"/>
  <c r="M25" i="101"/>
  <c r="Q59" i="101"/>
  <c r="Q25" i="101"/>
  <c r="P60" i="101"/>
  <c r="P26" i="101"/>
  <c r="C61" i="101"/>
  <c r="C44" i="101"/>
  <c r="G27" i="101"/>
  <c r="K61" i="101"/>
  <c r="K44" i="101"/>
  <c r="O61" i="101"/>
  <c r="O27" i="101"/>
  <c r="N62" i="101"/>
  <c r="N28" i="101"/>
  <c r="N45" i="101"/>
  <c r="D62" i="101"/>
  <c r="R28" i="101"/>
  <c r="C24" i="101"/>
  <c r="K24" i="101"/>
  <c r="N25" i="101"/>
  <c r="H27" i="101"/>
  <c r="J28" i="101"/>
  <c r="J33" i="101"/>
  <c r="D35" i="101"/>
  <c r="M39" i="101"/>
  <c r="P40" i="101"/>
  <c r="F41" i="101"/>
  <c r="O41" i="101"/>
  <c r="F42" i="101"/>
  <c r="Q42" i="101"/>
  <c r="I43" i="101"/>
  <c r="L44" i="101"/>
  <c r="C45" i="101"/>
  <c r="F46" i="101"/>
  <c r="R46" i="101"/>
  <c r="N50" i="101"/>
  <c r="D52" i="101"/>
  <c r="G57" i="101"/>
  <c r="D58" i="101"/>
  <c r="B59" i="101"/>
  <c r="L60" i="101"/>
  <c r="G61" i="101"/>
  <c r="C62" i="101"/>
  <c r="B63" i="101"/>
  <c r="N63" i="101"/>
  <c r="L65" i="101"/>
  <c r="B67" i="101"/>
  <c r="N67" i="101"/>
  <c r="L69" i="101"/>
  <c r="E59" i="99"/>
  <c r="I59" i="99"/>
  <c r="M59" i="99"/>
  <c r="Q59" i="99"/>
  <c r="Q42" i="99"/>
  <c r="D43" i="99"/>
  <c r="H43" i="99"/>
  <c r="L43" i="99"/>
  <c r="P43" i="99"/>
  <c r="C44" i="99"/>
  <c r="G44" i="99"/>
  <c r="K44" i="99"/>
  <c r="O44" i="99"/>
  <c r="E63" i="99"/>
  <c r="E46" i="99"/>
  <c r="I63" i="99"/>
  <c r="I46" i="99"/>
  <c r="M63" i="99"/>
  <c r="M46" i="99"/>
  <c r="Q63" i="99"/>
  <c r="Q46" i="99"/>
  <c r="D47" i="99"/>
  <c r="H47" i="99"/>
  <c r="L47" i="99"/>
  <c r="P47" i="99"/>
  <c r="C48" i="99"/>
  <c r="G48" i="99"/>
  <c r="K48" i="99"/>
  <c r="O48" i="99"/>
  <c r="E67" i="99"/>
  <c r="E50" i="99"/>
  <c r="I67" i="99"/>
  <c r="I50" i="99"/>
  <c r="M67" i="99"/>
  <c r="M50" i="99"/>
  <c r="Q67" i="99"/>
  <c r="Q50" i="99"/>
  <c r="D51" i="99"/>
  <c r="H51" i="99"/>
  <c r="L51" i="99"/>
  <c r="P51" i="99"/>
  <c r="C52" i="99"/>
  <c r="G52" i="99"/>
  <c r="K52" i="99"/>
  <c r="O52" i="99"/>
  <c r="B53" i="99"/>
  <c r="F53" i="99"/>
  <c r="J53" i="99"/>
  <c r="N53" i="99"/>
  <c r="R53" i="99"/>
  <c r="D60" i="99"/>
  <c r="O61" i="99"/>
  <c r="J62" i="99"/>
  <c r="D64" i="99"/>
  <c r="O65" i="99"/>
  <c r="J66" i="99"/>
  <c r="D68" i="99"/>
  <c r="O69" i="99"/>
  <c r="J70" i="99"/>
  <c r="D23" i="100"/>
  <c r="H23" i="100"/>
  <c r="L23" i="100"/>
  <c r="P23" i="100"/>
  <c r="E26" i="100"/>
  <c r="I26" i="100"/>
  <c r="M26" i="100"/>
  <c r="Q26" i="100"/>
  <c r="D27" i="100"/>
  <c r="H27" i="100"/>
  <c r="L27" i="100"/>
  <c r="P27" i="100"/>
  <c r="B29" i="100"/>
  <c r="F29" i="100"/>
  <c r="J29" i="100"/>
  <c r="N29" i="100"/>
  <c r="R29" i="100"/>
  <c r="G15" i="100"/>
  <c r="L15" i="100"/>
  <c r="F16" i="100"/>
  <c r="K16" i="100"/>
  <c r="E17" i="100"/>
  <c r="J17" i="100"/>
  <c r="D18" i="100"/>
  <c r="I18" i="100"/>
  <c r="C19" i="100"/>
  <c r="H19" i="100"/>
  <c r="B20" i="100"/>
  <c r="G20" i="100"/>
  <c r="R20" i="100"/>
  <c r="N26" i="100"/>
  <c r="D32" i="100"/>
  <c r="C33" i="100"/>
  <c r="B34" i="100"/>
  <c r="R34" i="100"/>
  <c r="Q35" i="100"/>
  <c r="P36" i="100"/>
  <c r="O37" i="100"/>
  <c r="N38" i="100"/>
  <c r="E57" i="101"/>
  <c r="E23" i="101"/>
  <c r="I57" i="101"/>
  <c r="I23" i="101"/>
  <c r="M57" i="101"/>
  <c r="M23" i="101"/>
  <c r="Q57" i="101"/>
  <c r="Q23" i="101"/>
  <c r="D24" i="101"/>
  <c r="H24" i="101"/>
  <c r="L24" i="101"/>
  <c r="P58" i="101"/>
  <c r="P24" i="101"/>
  <c r="C25" i="101"/>
  <c r="G25" i="101"/>
  <c r="K59" i="101"/>
  <c r="K25" i="101"/>
  <c r="O25" i="101"/>
  <c r="B26" i="101"/>
  <c r="F60" i="101"/>
  <c r="F26" i="101"/>
  <c r="J26" i="101"/>
  <c r="N26" i="101"/>
  <c r="R26" i="101"/>
  <c r="E61" i="101"/>
  <c r="E27" i="101"/>
  <c r="I61" i="101"/>
  <c r="I27" i="101"/>
  <c r="M61" i="101"/>
  <c r="M27" i="101"/>
  <c r="Q61" i="101"/>
  <c r="Q27" i="101"/>
  <c r="D28" i="101"/>
  <c r="H28" i="101"/>
  <c r="L28" i="101"/>
  <c r="P62" i="101"/>
  <c r="P28" i="101"/>
  <c r="C29" i="101"/>
  <c r="G29" i="101"/>
  <c r="K63" i="101"/>
  <c r="K29" i="101"/>
  <c r="O29" i="101"/>
  <c r="B47" i="101"/>
  <c r="B30" i="101"/>
  <c r="F64" i="101"/>
  <c r="F30" i="101"/>
  <c r="J30" i="101"/>
  <c r="N30" i="101"/>
  <c r="R47" i="101"/>
  <c r="R30" i="101"/>
  <c r="E65" i="101"/>
  <c r="E31" i="101"/>
  <c r="I65" i="101"/>
  <c r="I31" i="101"/>
  <c r="M65" i="101"/>
  <c r="M31" i="101"/>
  <c r="Q65" i="101"/>
  <c r="Q48" i="101"/>
  <c r="Q31" i="101"/>
  <c r="D32" i="101"/>
  <c r="H32" i="101"/>
  <c r="L32" i="101"/>
  <c r="P66" i="101"/>
  <c r="P49" i="101"/>
  <c r="P32" i="101"/>
  <c r="C33" i="101"/>
  <c r="G33" i="101"/>
  <c r="K67" i="101"/>
  <c r="K33" i="101"/>
  <c r="O50" i="101"/>
  <c r="O33" i="101"/>
  <c r="B34" i="101"/>
  <c r="F68" i="101"/>
  <c r="F34" i="101"/>
  <c r="J34" i="101"/>
  <c r="N51" i="101"/>
  <c r="N34" i="101"/>
  <c r="R34" i="101"/>
  <c r="E69" i="101"/>
  <c r="E35" i="101"/>
  <c r="I69" i="101"/>
  <c r="I35" i="101"/>
  <c r="M69" i="101"/>
  <c r="M52" i="101"/>
  <c r="M35" i="101"/>
  <c r="Q69" i="101"/>
  <c r="Q35" i="101"/>
  <c r="J39" i="101"/>
  <c r="I40" i="101"/>
  <c r="H41" i="101"/>
  <c r="G42" i="101"/>
  <c r="F43" i="101"/>
  <c r="E44" i="101"/>
  <c r="D45" i="101"/>
  <c r="C46" i="101"/>
  <c r="F47" i="101"/>
  <c r="N47" i="101"/>
  <c r="H49" i="101"/>
  <c r="B51" i="101"/>
  <c r="J51" i="101"/>
  <c r="J60" i="101"/>
  <c r="J64" i="101"/>
  <c r="J68" i="101"/>
  <c r="E63" i="101"/>
  <c r="I63" i="101"/>
  <c r="I46" i="101"/>
  <c r="M63" i="101"/>
  <c r="M46" i="101"/>
  <c r="Q63" i="101"/>
  <c r="Q46" i="101"/>
  <c r="D47" i="101"/>
  <c r="H47" i="101"/>
  <c r="L47" i="101"/>
  <c r="P47" i="101"/>
  <c r="C48" i="101"/>
  <c r="G48" i="101"/>
  <c r="K48" i="101"/>
  <c r="O48" i="101"/>
  <c r="E67" i="101"/>
  <c r="E50" i="101"/>
  <c r="I67" i="101"/>
  <c r="I50" i="101"/>
  <c r="M67" i="101"/>
  <c r="M50" i="101"/>
  <c r="Q67" i="101"/>
  <c r="Q50" i="101"/>
  <c r="D51" i="101"/>
  <c r="H51" i="101"/>
  <c r="L51" i="101"/>
  <c r="P51" i="101"/>
  <c r="C52" i="101"/>
  <c r="G52" i="101"/>
  <c r="K52" i="101"/>
  <c r="O52" i="101"/>
  <c r="R53" i="101"/>
  <c r="P64" i="101"/>
  <c r="K65" i="101"/>
  <c r="F66" i="101"/>
  <c r="P68" i="101"/>
  <c r="K69" i="101"/>
  <c r="U25" i="51"/>
  <c r="U26" i="51"/>
  <c r="U27" i="51"/>
  <c r="H32" i="90" l="1"/>
  <c r="J26" i="83"/>
  <c r="H25" i="90"/>
  <c r="B14" i="90"/>
  <c r="J25" i="83"/>
  <c r="B20" i="90"/>
  <c r="B54" i="90" s="1"/>
  <c r="H24" i="90"/>
  <c r="B16" i="90"/>
  <c r="B8" i="90"/>
  <c r="H26" i="90"/>
  <c r="H30" i="90"/>
  <c r="D24" i="90"/>
  <c r="J28" i="83"/>
  <c r="J36" i="83"/>
  <c r="F43" i="83"/>
  <c r="F29" i="83"/>
  <c r="J33" i="83"/>
  <c r="F54" i="90"/>
  <c r="E54" i="90"/>
  <c r="G54" i="90"/>
  <c r="C54" i="90"/>
  <c r="H44" i="90"/>
  <c r="H35" i="90"/>
  <c r="H27" i="90"/>
  <c r="D25" i="90"/>
  <c r="B9" i="90"/>
  <c r="B25" i="90" s="1"/>
  <c r="D34" i="90"/>
  <c r="D43" i="90"/>
  <c r="D46" i="90"/>
  <c r="D37" i="90"/>
  <c r="B21" i="90"/>
  <c r="D55" i="90" s="1"/>
  <c r="H29" i="90"/>
  <c r="D21" i="83"/>
  <c r="F46" i="83"/>
  <c r="F37" i="83"/>
  <c r="F32" i="83"/>
  <c r="D16" i="83"/>
  <c r="F24" i="83"/>
  <c r="D8" i="83"/>
  <c r="D25" i="83" s="1"/>
  <c r="H46" i="90"/>
  <c r="H37" i="90"/>
  <c r="D29" i="90"/>
  <c r="B13" i="90"/>
  <c r="B11" i="83"/>
  <c r="B20" i="83"/>
  <c r="F34" i="83"/>
  <c r="H42" i="90"/>
  <c r="H33" i="90"/>
  <c r="B15" i="90"/>
  <c r="D31" i="90"/>
  <c r="D44" i="90"/>
  <c r="D35" i="90"/>
  <c r="B19" i="90"/>
  <c r="D53" i="90" s="1"/>
  <c r="F44" i="83"/>
  <c r="F35" i="83"/>
  <c r="D19" i="83"/>
  <c r="F30" i="83"/>
  <c r="D14" i="83"/>
  <c r="J40" i="83"/>
  <c r="H34" i="90"/>
  <c r="H43" i="90"/>
  <c r="F36" i="83"/>
  <c r="H54" i="90"/>
  <c r="H45" i="90"/>
  <c r="H36" i="90"/>
  <c r="D42" i="90"/>
  <c r="D33" i="90"/>
  <c r="B17" i="90"/>
  <c r="B45" i="90" s="1"/>
  <c r="H41" i="90"/>
  <c r="H28" i="90"/>
  <c r="J46" i="83"/>
  <c r="J37" i="83"/>
  <c r="D17" i="83"/>
  <c r="F42" i="83"/>
  <c r="F33" i="83"/>
  <c r="F41" i="83"/>
  <c r="F28" i="83"/>
  <c r="D12" i="83"/>
  <c r="D7" i="83"/>
  <c r="F40" i="83"/>
  <c r="D26" i="90"/>
  <c r="B18" i="90"/>
  <c r="H52" i="90" s="1"/>
  <c r="B15" i="83"/>
  <c r="D31" i="83"/>
  <c r="F45" i="83"/>
  <c r="B9" i="83"/>
  <c r="D36" i="90"/>
  <c r="D54" i="90"/>
  <c r="D45" i="90"/>
  <c r="D28" i="90"/>
  <c r="D41" i="90"/>
  <c r="J44" i="83"/>
  <c r="J35" i="83"/>
  <c r="H31" i="90"/>
  <c r="B10" i="90"/>
  <c r="B26" i="90" s="1"/>
  <c r="D30" i="90"/>
  <c r="D27" i="90"/>
  <c r="B11" i="90"/>
  <c r="D10" i="83"/>
  <c r="F26" i="83"/>
  <c r="B12" i="90"/>
  <c r="H50" i="90" s="1"/>
  <c r="D40" i="90"/>
  <c r="B7" i="90"/>
  <c r="B24" i="90" s="1"/>
  <c r="H40" i="90"/>
  <c r="F31" i="83"/>
  <c r="J24" i="83"/>
  <c r="D34" i="83"/>
  <c r="B18" i="83"/>
  <c r="B13" i="83"/>
  <c r="F25" i="83"/>
  <c r="B32" i="90" l="1"/>
  <c r="B27" i="90"/>
  <c r="B31" i="90"/>
  <c r="B29" i="90"/>
  <c r="H55" i="90"/>
  <c r="K54" i="90"/>
  <c r="J54" i="90"/>
  <c r="I54" i="90"/>
  <c r="D43" i="83"/>
  <c r="D29" i="83"/>
  <c r="D36" i="83"/>
  <c r="B27" i="83"/>
  <c r="B16" i="83"/>
  <c r="B32" i="83" s="1"/>
  <c r="D32" i="83"/>
  <c r="B10" i="83"/>
  <c r="B26" i="83" s="1"/>
  <c r="D26" i="83"/>
  <c r="B33" i="90"/>
  <c r="B51" i="90"/>
  <c r="B42" i="90"/>
  <c r="C51" i="90"/>
  <c r="F51" i="90"/>
  <c r="G51" i="90"/>
  <c r="J51" i="90"/>
  <c r="I51" i="90"/>
  <c r="E51" i="90"/>
  <c r="K51" i="90"/>
  <c r="B14" i="83"/>
  <c r="B30" i="83" s="1"/>
  <c r="D30" i="83"/>
  <c r="B53" i="90"/>
  <c r="B44" i="90"/>
  <c r="J53" i="90"/>
  <c r="K53" i="90"/>
  <c r="B35" i="90"/>
  <c r="E53" i="90"/>
  <c r="I53" i="90"/>
  <c r="G53" i="90"/>
  <c r="F53" i="90"/>
  <c r="C53" i="90"/>
  <c r="B30" i="90"/>
  <c r="D49" i="90"/>
  <c r="F52" i="90"/>
  <c r="B43" i="90"/>
  <c r="B34" i="90"/>
  <c r="B52" i="90"/>
  <c r="I52" i="90"/>
  <c r="J52" i="90"/>
  <c r="E52" i="90"/>
  <c r="G52" i="90"/>
  <c r="C52" i="90"/>
  <c r="K52" i="90"/>
  <c r="B17" i="83"/>
  <c r="D42" i="83"/>
  <c r="D33" i="83"/>
  <c r="H51" i="90"/>
  <c r="D45" i="83"/>
  <c r="B8" i="83"/>
  <c r="B25" i="83" s="1"/>
  <c r="D24" i="83"/>
  <c r="H53" i="90"/>
  <c r="B34" i="83"/>
  <c r="H49" i="90"/>
  <c r="J50" i="90"/>
  <c r="B41" i="90"/>
  <c r="B50" i="90"/>
  <c r="I50" i="90"/>
  <c r="B28" i="90"/>
  <c r="F50" i="90"/>
  <c r="K50" i="90"/>
  <c r="C50" i="90"/>
  <c r="G50" i="90"/>
  <c r="E50" i="90"/>
  <c r="D50" i="90"/>
  <c r="B12" i="83"/>
  <c r="D28" i="83"/>
  <c r="D41" i="83"/>
  <c r="D51" i="90"/>
  <c r="B19" i="83"/>
  <c r="B36" i="83" s="1"/>
  <c r="D44" i="83"/>
  <c r="D35" i="83"/>
  <c r="D27" i="83"/>
  <c r="K55" i="90"/>
  <c r="B37" i="90"/>
  <c r="G55" i="90"/>
  <c r="F55" i="90"/>
  <c r="B55" i="90"/>
  <c r="B46" i="90"/>
  <c r="E55" i="90"/>
  <c r="J55" i="90"/>
  <c r="I55" i="90"/>
  <c r="C55" i="90"/>
  <c r="D52" i="90"/>
  <c r="B36" i="90"/>
  <c r="G49" i="90"/>
  <c r="B40" i="90"/>
  <c r="C49" i="90"/>
  <c r="B49" i="90"/>
  <c r="F49" i="90"/>
  <c r="K49" i="90"/>
  <c r="J49" i="90"/>
  <c r="E49" i="90"/>
  <c r="I49" i="90"/>
  <c r="B21" i="83"/>
  <c r="D46" i="83"/>
  <c r="D37" i="83"/>
  <c r="B29" i="83"/>
  <c r="B7" i="83"/>
  <c r="D40" i="83"/>
  <c r="B42" i="83" l="1"/>
  <c r="B33" i="83"/>
  <c r="B40" i="83"/>
  <c r="B44" i="83"/>
  <c r="B35" i="83"/>
  <c r="B41" i="83"/>
  <c r="B28" i="83"/>
  <c r="B45" i="83"/>
  <c r="B43" i="83"/>
  <c r="B24" i="83"/>
  <c r="B31" i="83"/>
  <c r="B46" i="83"/>
  <c r="B37" i="83"/>
</calcChain>
</file>

<file path=xl/sharedStrings.xml><?xml version="1.0" encoding="utf-8"?>
<sst xmlns="http://schemas.openxmlformats.org/spreadsheetml/2006/main" count="1353" uniqueCount="363">
  <si>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</si>
  <si>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</si>
  <si>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</si>
  <si>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</si>
  <si>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</si>
  <si>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</si>
  <si>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</si>
  <si>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</si>
  <si>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</si>
  <si>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</si>
  <si>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</si>
  <si>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</si>
  <si>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</si>
  <si>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</si>
  <si>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</si>
  <si>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</si>
  <si>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</si>
  <si>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</si>
  <si>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</si>
  <si>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</si>
  <si>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</si>
  <si>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</si>
  <si>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</si>
  <si>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</si>
  <si>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</si>
  <si>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</si>
  <si>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</si>
  <si>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</si>
  <si>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</si>
  <si>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</si>
  <si>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</si>
  <si>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</si>
  <si>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</si>
  <si>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</si>
  <si>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</si>
  <si>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</si>
  <si>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</si>
  <si>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</si>
  <si>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</si>
  <si>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</si>
  <si>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</si>
  <si>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</si>
  <si>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</si>
  <si>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</si>
  <si>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</si>
  <si>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</si>
  <si>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</si>
  <si>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</si>
  <si>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</si>
  <si>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</si>
  <si>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</si>
  <si>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</si>
  <si>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</si>
  <si>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</si>
  <si>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</si>
  <si>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</si>
  <si>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Vorbemerkungen</t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</si>
  <si>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</si>
  <si>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</si>
  <si>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</si>
  <si>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</si>
  <si>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</si>
  <si>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</si>
  <si>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</si>
  <si>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</si>
  <si>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</si>
  <si>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</si>
  <si>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</si>
  <si>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</si>
  <si>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</si>
  <si>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</si>
  <si>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</si>
  <si>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</si>
  <si>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Bruttoinlandsprodukt in jeweiligen Preisen</t>
  </si>
  <si>
    <t>nach Ländern</t>
  </si>
  <si>
    <t xml:space="preserve">Tatsächlich geleistete Arbeitszeit in 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</si>
  <si>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</si>
  <si>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</si>
  <si>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</si>
  <si>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</si>
  <si>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</si>
  <si>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</si>
  <si>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</si>
  <si>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</si>
  <si>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</si>
  <si>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</si>
  <si>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</si>
  <si>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</si>
  <si>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</si>
  <si>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</si>
  <si>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</si>
  <si>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</si>
  <si>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</si>
  <si>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</si>
  <si>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</si>
  <si>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</si>
  <si>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</si>
  <si>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</si>
  <si>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</si>
  <si>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</si>
  <si>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>Bruttoinlandsprodukt (preisbereinigt, verkettet)</t>
  </si>
  <si>
    <t xml:space="preserve">Volkswirtschaftlichen Gesamtrechnungen </t>
  </si>
  <si>
    <t xml:space="preserve">schöpfung in jeweiligen Preisen im Land </t>
  </si>
  <si>
    <t>nach ausgewählten Wirtschaftsbereichen</t>
  </si>
  <si>
    <t xml:space="preserve">schöpfung in jeweiligen Preisen je  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</si>
  <si>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</si>
  <si>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</si>
  <si>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</si>
  <si>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</si>
  <si>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</si>
  <si>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 xml:space="preserve">und preisbereinigt je Einwohner in </t>
  </si>
  <si>
    <t xml:space="preserve">und preisbereinigt je Erwerbstätigen im Land </t>
  </si>
  <si>
    <t xml:space="preserve">und preisbereinigt im Land Brandenburg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</si>
  <si>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</si>
  <si>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</si>
  <si>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</si>
  <si>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</si>
  <si>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</si>
  <si>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</si>
  <si>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</si>
  <si>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</si>
  <si>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</si>
  <si>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</si>
  <si>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</si>
  <si>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</si>
  <si>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</si>
  <si>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</si>
  <si>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</si>
  <si>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</si>
  <si>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</si>
  <si>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</si>
  <si>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</si>
  <si>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</si>
  <si>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</si>
  <si>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</si>
  <si>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</si>
  <si>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</si>
  <si>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</si>
  <si>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</si>
  <si>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</si>
  <si>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</si>
  <si>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</si>
  <si>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</si>
  <si>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</si>
  <si>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</si>
  <si>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</si>
  <si>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</si>
  <si>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</si>
  <si>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</si>
  <si>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</si>
  <si>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</si>
  <si>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</si>
  <si>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</si>
  <si>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</si>
  <si>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</si>
  <si>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</si>
  <si>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B - F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</si>
  <si>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</si>
  <si>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</si>
  <si>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</si>
  <si>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</si>
  <si>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</si>
  <si>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</si>
  <si>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</si>
  <si>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</si>
  <si>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</si>
  <si>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</si>
  <si>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</si>
  <si>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</si>
  <si>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</si>
  <si>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</si>
  <si>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</si>
  <si>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</si>
  <si>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</si>
  <si>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</si>
  <si>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</si>
  <si>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</si>
  <si>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</si>
  <si>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</si>
  <si>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</si>
  <si>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</si>
  <si>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</si>
  <si>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</si>
  <si>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</si>
  <si>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</si>
  <si>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</si>
  <si>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</si>
  <si>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</si>
  <si>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</si>
  <si>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</si>
  <si>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</si>
  <si>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</si>
  <si>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</si>
  <si>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</si>
  <si>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</si>
  <si>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</si>
  <si>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</si>
  <si>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</si>
  <si>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</si>
  <si>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</si>
  <si>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</si>
  <si>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</si>
  <si>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</si>
  <si>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</si>
  <si>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</si>
  <si>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</si>
  <si>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</si>
  <si>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</si>
  <si>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</si>
  <si>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</si>
  <si>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</si>
  <si>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</si>
  <si>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</si>
  <si>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</si>
  <si>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</si>
  <si>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</si>
  <si>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</si>
  <si>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</si>
  <si>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</si>
  <si>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</si>
  <si>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</si>
  <si>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</si>
  <si>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</si>
  <si>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</si>
  <si>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</si>
  <si>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</si>
  <si>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</si>
  <si>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</si>
  <si>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</si>
  <si>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</si>
  <si>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</si>
  <si>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</si>
  <si>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</si>
  <si>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</si>
  <si>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</si>
  <si>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</si>
  <si>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</si>
  <si>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</si>
  <si>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</si>
  <si>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</si>
  <si>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</si>
  <si>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</si>
  <si>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</si>
  <si>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</si>
  <si>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</si>
  <si>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</si>
  <si>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</si>
  <si>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</si>
  <si>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</si>
  <si>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</si>
  <si>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</si>
  <si>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</si>
  <si>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</si>
  <si>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</si>
  <si>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</si>
  <si>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</si>
  <si>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</si>
  <si>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</si>
  <si>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</si>
  <si>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</si>
  <si>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</si>
  <si>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</si>
  <si>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Öffentliche und sonstige Dienstleister, Erziehung und Gesundheit, Private Haushalte mit Hauspersonal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</si>
  <si>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</si>
  <si>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</si>
  <si>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</si>
  <si>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</si>
  <si>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</si>
  <si>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</si>
  <si>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</si>
  <si>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</si>
  <si>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</si>
  <si>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</si>
  <si>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Kunst, Unterhaltung und Erholung; Sonstige Dienstleister, Private Haushalte mit Hauspersonal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</si>
  <si>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</si>
  <si>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</si>
  <si>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</si>
  <si>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</si>
  <si>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Private Haushalte mit Hauspersonal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</si>
  <si>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</si>
  <si>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</si>
  <si>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</si>
  <si>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</si>
  <si>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</si>
  <si>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</si>
  <si>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</si>
  <si>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</si>
  <si>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</si>
  <si>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</si>
  <si>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</si>
  <si>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</si>
  <si>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</si>
  <si>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</si>
  <si>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</si>
  <si>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</si>
  <si>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</si>
  <si>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</si>
  <si>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</si>
  <si>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</si>
  <si>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</si>
  <si>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</si>
  <si>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</si>
  <si>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</si>
  <si>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</si>
  <si>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>Bruttowertschöpfung insgesamt ≙ 100</t>
  </si>
  <si>
    <t>Deutschland ≙ 100</t>
  </si>
  <si>
    <t>Grafik</t>
  </si>
  <si>
    <t xml:space="preserve">Gliederung der Wirtschaftsbereiche in den </t>
  </si>
  <si>
    <t>Gliederung der Wirtschaftsbereiche in den Volkswirtschaftlichen Gesamtrechnungen 
nach der Klassifikation der Wirtschaftszweige, Ausgabe 2008 (WZ 2008)</t>
  </si>
  <si>
    <t xml:space="preserve">und preisbereinigt je Erwerbstätigen in 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</si>
  <si>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</si>
  <si>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</si>
  <si>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</si>
  <si>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</si>
  <si>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</si>
  <si>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</si>
  <si>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</si>
  <si>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r>
      <t xml:space="preserve">Bruttoinlandsprodukt und
Bruttowertschöpfung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2000 bis 2014</t>
    </r>
  </si>
  <si>
    <t>P I 1 – j / 14</t>
  </si>
  <si>
    <t>Berechnungsstand: August 2014/Februar 2015
(Ergebnisse der Revision 2014)</t>
  </si>
  <si>
    <t>Potsdam, 2015</t>
  </si>
  <si>
    <t>Bruttoinlandsprodukt (preisbereinigt) 2014</t>
  </si>
  <si>
    <t>2008 bis 2014 nach Wirtschaftsbereichen</t>
  </si>
  <si>
    <t xml:space="preserve">Brandenburg 2008 bis 2014 nach </t>
  </si>
  <si>
    <t xml:space="preserve">Brandenburg 2000 bis 2014 nach </t>
  </si>
  <si>
    <t>in Deutschland 2000 bis 2014 nach Ländern</t>
  </si>
  <si>
    <t xml:space="preserve">tätigen im Land Brandenburg 2000 bis 2014  </t>
  </si>
  <si>
    <t>Deutschland 2000 bis 2014 nach Ländern</t>
  </si>
  <si>
    <t xml:space="preserve">tätigen im Land Brandenburg 2000 bis 2014 </t>
  </si>
  <si>
    <t>Erwerbstätige in Deutschland 2000 bis 2014</t>
  </si>
  <si>
    <t xml:space="preserve">2000 bis 2014 nach ausgewählten </t>
  </si>
  <si>
    <t xml:space="preserve">Einwohner in Deutschland 2000 bis 2014 </t>
  </si>
  <si>
    <t>tätigen im Land Brandenburg 2008 bis 2014</t>
  </si>
  <si>
    <t>Deutschland 2008 bis 2014 nach Ländern</t>
  </si>
  <si>
    <t>17  Erwerbstätige in Deutschland 2000 bis 2014 nach Ländern</t>
  </si>
  <si>
    <t>16  Bruttoinlandsprodukt in jeweiligen Preisen und preisbereinigt je Einwohner in Deutschland 2000 bis 2014
      nach Ländern</t>
  </si>
  <si>
    <t>15  Bruttoinlandsprodukt in jeweiligen Preisen und preisbereinigt je Arbeitsstunde der Erwerbstätigen
      in Deutschland 2008 bis 2014 nach Ländern</t>
  </si>
  <si>
    <t>14  Bruttoinlandsprodukt in jeweiligen Preisen und preisbereinigt je Erwerbstätigen in Deutschland
      2000 bis 2014 nach Ländern</t>
  </si>
  <si>
    <t>13  Bruttoinlandsprodukt (preisbereinigt, verkettet) in Deutschland 2000 bis 2014 nach Ländern</t>
  </si>
  <si>
    <t>12  Bruttoinlandsprodukt in jeweiligen Preisen in Deutschland 2000 bis 2014 nach Ländern</t>
  </si>
  <si>
    <t>8  Erwerbstätige im Land Brandenburg 2000 bis 2014 nach ausgewählten Wirtschaftsbereichen</t>
  </si>
  <si>
    <t>7  Erwerbstätige im Land Brandenburg 2008 bis 2014 nach Wirtschaftsbereichen</t>
  </si>
  <si>
    <t>6  Bruttowertschöpfung in jeweiligen Preisen und preisbereinigt je Erwerbstätigen im Land Brandenburg
    2008 bis 2014 nach Wirtschaftsbereichen</t>
  </si>
  <si>
    <t>5  Bruttoinlandsprodukt und Bruttowertschöpfung (preisbereinigt, verkettet) je Erwerbstätigen
    im Land Brandenburg 2000 bis 2014 nach ausgewählten Wirtschaftsbereichen</t>
  </si>
  <si>
    <t>3  Bruttowertschöpfung in jeweiligen Preisen und preisbereinigt im Land Brandenburg 2008 bis 2014
    nach Wirtschaftsbereichen</t>
  </si>
  <si>
    <t>1  Bruttoinlandsprodukt und Bruttowertschöpfung in jeweiligen Preisen im Land Brandenburg 2000 bis 2014
    nach ausgewählten Wirtschaftsbereichen</t>
  </si>
  <si>
    <t>Bruttoinlandsprodukt (preisbereinigt) 2014 nach Bundesländern</t>
  </si>
  <si>
    <t>2010 ≙ 100</t>
  </si>
  <si>
    <t>Index (2010 ≙ 100)</t>
  </si>
  <si>
    <t>9  Tatsächlich geleistete Arbeitszeit der Erwerbstätigen im Land Brandenburg 2008 bis 2014
    nach ausgewählten Wirtschaftsbereichen</t>
  </si>
  <si>
    <t>10  Bruttoinlandsprodukt und Bruttowertschöpfung in jeweiligen Preisen je Arbeitsstunde
      der Erwerbstätigen im Land Brandenburg 2008 bis 2014 nach Wirtschaftsbereichen</t>
  </si>
  <si>
    <t>11  Bruttoinlandsprodukt und Bruttowertschöpfung (preisbereinigt, verkettet) je Arbeitsstunde
      der Erwerbstätigen im Land Brandenburg 2008 bis 2014 nach Wirtschaftsbereichen</t>
  </si>
  <si>
    <t>_____</t>
  </si>
  <si>
    <r>
      <t xml:space="preserve">Erschienen im </t>
    </r>
    <r>
      <rPr>
        <b/>
        <sz val="8"/>
        <rFont val="Arial"/>
        <family val="2"/>
      </rPr>
      <t>Juni 2015</t>
    </r>
  </si>
  <si>
    <t>Erwerbstätigen in Deutschland 2008 bis 2014</t>
  </si>
  <si>
    <t>1 Die hier verwendeten Angaben zu den Einwohnern basieren auf Daten der Bevölkerungsfortschreibung auf Grundlage früherer Zählungen. Die vollständigen Bevölkerungszahlen auf Basis des Zensus 2011 werden – sobald verfügbar – in die Zeitreihen integriert.
Quelle: Statistische Ämter des Bundes und der Länder.</t>
  </si>
  <si>
    <t>19  Einwohner in Deutschland 2000 bis 2014 nach Ländern ¹</t>
  </si>
  <si>
    <t>18  Tatsächlich geleistete Arbeitszeit in Deutschland 2008 bis 2014 nach Ländern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</si>
  <si>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</si>
  <si>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</si>
  <si>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</si>
  <si>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4  Bruttoinlandsprodukt und Bruttowertschöpfung in jeweiligen Preisen je Erwerbstätigen im Land Brandenburg
    2000 bis 2014 nach ausgewählten  Wirtschaftsbereichen</t>
  </si>
  <si>
    <t>2  Bruttoinlandsprodukt und Bruttowertschöpfung (preisbereinigt, verkettet) im Land Brandenburg 2000 bis 2014
    nach ausgewählten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</si>
</sst>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</numFmts>
  <fonts count="39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7"/>
      <color indexed="8"/>
      <name val="Arial"/>
      <family val="2"/>
    </font>
    <font>
      <u/>
      <sz val="7"/>
      <color indexed="12"/>
      <name val="Arial"/>
      <family val="2"/>
    </font>
    <font>
      <b/>
      <sz val="7"/>
      <color indexed="8"/>
      <name val="Arial"/>
      <family val="2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2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7" fillId="0" borderId="0" applyNumberFormat="0" applyFill="0" applyBorder="0" applyAlignment="0" applyProtection="0"/>
  </cellStyleXfs>
  <cellXfs count="28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6" fontId="1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0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182" fontId="22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0" fillId="0" borderId="0" xfId="0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182" fontId="0" fillId="0" borderId="0" xfId="0" applyNumberFormat="1" applyFill="1" applyAlignment="1" applyProtection="1">
      <alignment horizontal="left"/>
      <protection locked="0"/>
    </xf>
    <xf numFmtId="0" fontId="0" fillId="0" borderId="0" xfId="0" applyFill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2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 applyFill="1" applyAlignment="1">
      <alignment vertical="top"/>
    </xf>
    <xf numFmtId="0" fontId="33" fillId="0" borderId="0" xfId="0" applyFont="1" applyFill="1" applyBorder="1" applyAlignment="1">
      <alignment vertical="top"/>
    </xf>
    <xf numFmtId="0" fontId="33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 vertical="top" wrapText="1"/>
    </xf>
    <xf numFmtId="0" fontId="3" fillId="0" borderId="0" xfId="0" applyFont="1" applyBorder="1"/>
    <xf numFmtId="0" fontId="35" fillId="0" borderId="10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top"/>
    </xf>
    <xf numFmtId="0" fontId="33" fillId="0" borderId="12" xfId="0" applyFont="1" applyFill="1" applyBorder="1" applyAlignment="1">
      <alignment horizontal="center" vertical="top" wrapText="1"/>
    </xf>
    <xf numFmtId="0" fontId="33" fillId="0" borderId="13" xfId="0" applyFont="1" applyFill="1" applyBorder="1" applyAlignment="1">
      <alignment vertical="top" wrapText="1"/>
    </xf>
    <xf numFmtId="0" fontId="35" fillId="0" borderId="12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 wrapText="1"/>
    </xf>
    <xf numFmtId="0" fontId="33" fillId="0" borderId="14" xfId="0" applyFont="1" applyFill="1" applyBorder="1" applyAlignment="1">
      <alignment horizontal="center" vertical="top"/>
    </xf>
    <xf numFmtId="0" fontId="33" fillId="0" borderId="15" xfId="0" applyFont="1" applyFill="1" applyBorder="1" applyAlignment="1">
      <alignment horizontal="center" vertical="top"/>
    </xf>
    <xf numFmtId="0" fontId="33" fillId="0" borderId="16" xfId="0" applyFont="1" applyFill="1" applyBorder="1" applyAlignment="1">
      <alignment vertical="top" wrapText="1"/>
    </xf>
    <xf numFmtId="0" fontId="33" fillId="0" borderId="11" xfId="0" applyFont="1" applyFill="1" applyBorder="1" applyAlignment="1">
      <alignment vertical="top"/>
    </xf>
    <xf numFmtId="0" fontId="33" fillId="0" borderId="12" xfId="0" applyFont="1" applyFill="1" applyBorder="1" applyAlignment="1">
      <alignment vertical="top" wrapText="1"/>
    </xf>
    <xf numFmtId="0" fontId="33" fillId="0" borderId="12" xfId="0" applyNumberFormat="1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top" wrapText="1"/>
    </xf>
    <xf numFmtId="0" fontId="33" fillId="0" borderId="11" xfId="0" quotePrefix="1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 wrapText="1"/>
    </xf>
    <xf numFmtId="0" fontId="33" fillId="0" borderId="17" xfId="0" quotePrefix="1" applyFont="1" applyFill="1" applyBorder="1" applyAlignment="1">
      <alignment horizontal="center" vertical="top"/>
    </xf>
    <xf numFmtId="0" fontId="33" fillId="0" borderId="18" xfId="0" applyFont="1" applyFill="1" applyBorder="1" applyAlignment="1">
      <alignment horizontal="center" vertical="top"/>
    </xf>
    <xf numFmtId="0" fontId="33" fillId="0" borderId="19" xfId="0" applyFont="1" applyFill="1" applyBorder="1" applyAlignment="1">
      <alignment vertical="top" wrapText="1"/>
    </xf>
    <xf numFmtId="0" fontId="33" fillId="0" borderId="18" xfId="0" applyFont="1" applyFill="1" applyBorder="1" applyAlignment="1">
      <alignment horizontal="center" vertical="top" wrapText="1"/>
    </xf>
    <xf numFmtId="0" fontId="33" fillId="0" borderId="14" xfId="0" quotePrefix="1" applyNumberFormat="1" applyFont="1" applyFill="1" applyBorder="1" applyAlignment="1">
      <alignment horizontal="center" vertical="top" wrapText="1"/>
    </xf>
    <xf numFmtId="0" fontId="33" fillId="0" borderId="15" xfId="0" applyNumberFormat="1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left" vertical="top" wrapText="1"/>
    </xf>
    <xf numFmtId="0" fontId="33" fillId="0" borderId="15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vertical="center" wrapText="1"/>
    </xf>
    <xf numFmtId="0" fontId="33" fillId="0" borderId="20" xfId="0" quotePrefix="1" applyNumberFormat="1" applyFont="1" applyFill="1" applyBorder="1" applyAlignment="1">
      <alignment horizontal="center" vertical="top" wrapText="1"/>
    </xf>
    <xf numFmtId="0" fontId="33" fillId="0" borderId="21" xfId="0" applyNumberFormat="1" applyFont="1" applyFill="1" applyBorder="1" applyAlignment="1">
      <alignment horizontal="center" vertical="top" wrapText="1"/>
    </xf>
    <xf numFmtId="0" fontId="33" fillId="0" borderId="12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 wrapText="1"/>
    </xf>
    <xf numFmtId="0" fontId="33" fillId="0" borderId="22" xfId="0" applyFont="1" applyFill="1" applyBorder="1" applyAlignment="1">
      <alignment vertical="top" wrapText="1"/>
    </xf>
    <xf numFmtId="0" fontId="33" fillId="0" borderId="11" xfId="0" applyFont="1" applyFill="1" applyBorder="1" applyAlignment="1">
      <alignment vertical="top" wrapText="1"/>
    </xf>
    <xf numFmtId="0" fontId="33" fillId="0" borderId="0" xfId="0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/>
    </xf>
    <xf numFmtId="0" fontId="33" fillId="0" borderId="23" xfId="0" applyNumberFormat="1" applyFont="1" applyFill="1" applyBorder="1" applyAlignment="1">
      <alignment horizontal="center" vertical="top" wrapText="1"/>
    </xf>
    <xf numFmtId="0" fontId="33" fillId="0" borderId="24" xfId="0" quotePrefix="1" applyNumberFormat="1" applyFont="1" applyFill="1" applyBorder="1" applyAlignment="1">
      <alignment horizontal="center" vertical="top" wrapText="1"/>
    </xf>
    <xf numFmtId="0" fontId="33" fillId="0" borderId="25" xfId="0" applyNumberFormat="1" applyFont="1" applyFill="1" applyBorder="1" applyAlignment="1">
      <alignment horizontal="center" vertical="top" wrapText="1"/>
    </xf>
    <xf numFmtId="0" fontId="33" fillId="0" borderId="26" xfId="0" applyFont="1" applyFill="1" applyBorder="1" applyAlignment="1">
      <alignment vertical="top" wrapText="1"/>
    </xf>
    <xf numFmtId="0" fontId="33" fillId="0" borderId="18" xfId="0" applyNumberFormat="1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vertical="center" wrapText="1"/>
    </xf>
    <xf numFmtId="0" fontId="33" fillId="0" borderId="27" xfId="0" applyNumberFormat="1" applyFont="1" applyFill="1" applyBorder="1" applyAlignment="1">
      <alignment horizontal="center" vertical="top" wrapText="1"/>
    </xf>
    <xf numFmtId="0" fontId="33" fillId="0" borderId="28" xfId="0" applyFont="1" applyFill="1" applyBorder="1" applyAlignment="1">
      <alignment vertical="top" wrapText="1"/>
    </xf>
    <xf numFmtId="0" fontId="33" fillId="0" borderId="29" xfId="0" quotePrefix="1" applyNumberFormat="1" applyFont="1" applyFill="1" applyBorder="1" applyAlignment="1">
      <alignment horizontal="center" vertical="top" wrapText="1"/>
    </xf>
    <xf numFmtId="0" fontId="33" fillId="0" borderId="30" xfId="0" applyNumberFormat="1" applyFont="1" applyFill="1" applyBorder="1" applyAlignment="1">
      <alignment horizontal="center" vertical="top" wrapText="1"/>
    </xf>
    <xf numFmtId="0" fontId="33" fillId="0" borderId="31" xfId="0" applyFont="1" applyFill="1" applyBorder="1" applyAlignment="1">
      <alignment horizontal="left" vertical="top" wrapText="1"/>
    </xf>
    <xf numFmtId="0" fontId="33" fillId="0" borderId="32" xfId="0" applyNumberFormat="1" applyFont="1" applyFill="1" applyBorder="1" applyAlignment="1">
      <alignment horizontal="center" vertical="top" wrapText="1"/>
    </xf>
    <xf numFmtId="0" fontId="33" fillId="0" borderId="33" xfId="0" applyFont="1" applyFill="1" applyBorder="1" applyAlignment="1">
      <alignment vertical="top" wrapText="1"/>
    </xf>
    <xf numFmtId="0" fontId="33" fillId="0" borderId="34" xfId="0" quotePrefix="1" applyNumberFormat="1" applyFont="1" applyFill="1" applyBorder="1" applyAlignment="1">
      <alignment horizontal="center" vertical="top"/>
    </xf>
    <xf numFmtId="0" fontId="33" fillId="0" borderId="23" xfId="0" applyNumberFormat="1" applyFont="1" applyFill="1" applyBorder="1" applyAlignment="1">
      <alignment horizontal="center" vertical="top"/>
    </xf>
    <xf numFmtId="0" fontId="33" fillId="0" borderId="35" xfId="0" applyFont="1" applyFill="1" applyBorder="1" applyAlignment="1">
      <alignment vertical="top" wrapText="1"/>
    </xf>
    <xf numFmtId="0" fontId="33" fillId="0" borderId="27" xfId="0" applyFont="1" applyFill="1" applyBorder="1" applyAlignment="1">
      <alignment horizontal="center" vertical="top"/>
    </xf>
    <xf numFmtId="0" fontId="33" fillId="0" borderId="27" xfId="0" applyFont="1" applyFill="1" applyBorder="1" applyAlignment="1">
      <alignment horizontal="center" vertical="top" wrapText="1"/>
    </xf>
    <xf numFmtId="0" fontId="33" fillId="0" borderId="36" xfId="0" quotePrefix="1" applyNumberFormat="1" applyFont="1" applyFill="1" applyBorder="1" applyAlignment="1">
      <alignment horizontal="center" vertical="top" wrapText="1"/>
    </xf>
    <xf numFmtId="0" fontId="33" fillId="0" borderId="37" xfId="0" applyNumberFormat="1" applyFont="1" applyFill="1" applyBorder="1" applyAlignment="1">
      <alignment horizontal="center" vertical="top" wrapText="1"/>
    </xf>
    <xf numFmtId="0" fontId="33" fillId="0" borderId="38" xfId="0" applyFont="1" applyFill="1" applyBorder="1" applyAlignment="1">
      <alignment vertical="top" wrapText="1"/>
    </xf>
    <xf numFmtId="0" fontId="33" fillId="0" borderId="33" xfId="0" applyFont="1" applyFill="1" applyBorder="1" applyAlignment="1">
      <alignment horizontal="left" vertical="top" wrapText="1"/>
    </xf>
    <xf numFmtId="0" fontId="33" fillId="0" borderId="38" xfId="0" applyFont="1" applyFill="1" applyBorder="1" applyAlignment="1">
      <alignment horizontal="left" vertical="top" wrapText="1"/>
    </xf>
    <xf numFmtId="0" fontId="33" fillId="0" borderId="31" xfId="0" applyFont="1" applyFill="1" applyBorder="1" applyAlignment="1">
      <alignment vertical="top" wrapText="1"/>
    </xf>
    <xf numFmtId="0" fontId="33" fillId="0" borderId="32" xfId="0" applyFont="1" applyFill="1" applyBorder="1" applyAlignment="1">
      <alignment horizontal="center" vertical="top"/>
    </xf>
    <xf numFmtId="0" fontId="33" fillId="0" borderId="33" xfId="0" applyFont="1" applyFill="1" applyBorder="1" applyAlignment="1">
      <alignment vertical="center" wrapText="1"/>
    </xf>
    <xf numFmtId="0" fontId="33" fillId="0" borderId="39" xfId="0" quotePrefix="1" applyNumberFormat="1" applyFont="1" applyFill="1" applyBorder="1" applyAlignment="1">
      <alignment horizontal="center" vertical="top" wrapText="1"/>
    </xf>
    <xf numFmtId="0" fontId="33" fillId="0" borderId="40" xfId="0" applyNumberFormat="1" applyFont="1" applyFill="1" applyBorder="1" applyAlignment="1">
      <alignment horizontal="center" vertical="top" wrapText="1"/>
    </xf>
    <xf numFmtId="0" fontId="33" fillId="0" borderId="41" xfId="0" applyFont="1" applyFill="1" applyBorder="1" applyAlignment="1">
      <alignment vertical="top" wrapText="1"/>
    </xf>
    <xf numFmtId="0" fontId="33" fillId="0" borderId="12" xfId="0" applyFont="1" applyFill="1" applyBorder="1" applyAlignment="1">
      <alignment horizontal="center" vertical="top"/>
    </xf>
    <xf numFmtId="0" fontId="33" fillId="0" borderId="34" xfId="0" quotePrefix="1" applyNumberFormat="1" applyFont="1" applyFill="1" applyBorder="1" applyAlignment="1">
      <alignment horizontal="center" vertical="top" wrapText="1"/>
    </xf>
    <xf numFmtId="0" fontId="33" fillId="0" borderId="40" xfId="0" applyFont="1" applyFill="1" applyBorder="1" applyAlignment="1">
      <alignment horizontal="center" vertical="top"/>
    </xf>
    <xf numFmtId="0" fontId="33" fillId="0" borderId="42" xfId="0" quotePrefix="1" applyNumberFormat="1" applyFont="1" applyFill="1" applyBorder="1" applyAlignment="1">
      <alignment horizontal="center" vertical="top" wrapText="1"/>
    </xf>
    <xf numFmtId="0" fontId="33" fillId="0" borderId="43" xfId="0" applyNumberFormat="1" applyFont="1" applyFill="1" applyBorder="1" applyAlignment="1">
      <alignment horizontal="center" vertical="top" wrapText="1"/>
    </xf>
    <xf numFmtId="0" fontId="33" fillId="0" borderId="44" xfId="0" applyFont="1" applyFill="1" applyBorder="1" applyAlignment="1">
      <alignment vertical="top" wrapText="1"/>
    </xf>
    <xf numFmtId="0" fontId="33" fillId="0" borderId="43" xfId="0" applyNumberFormat="1" applyFont="1" applyFill="1" applyBorder="1" applyAlignment="1">
      <alignment horizontal="center" vertical="top"/>
    </xf>
    <xf numFmtId="0" fontId="33" fillId="0" borderId="44" xfId="0" applyFont="1" applyFill="1" applyBorder="1" applyAlignment="1">
      <alignment horizontal="left" vertical="top" wrapText="1"/>
    </xf>
    <xf numFmtId="0" fontId="33" fillId="0" borderId="45" xfId="0" quotePrefix="1" applyNumberFormat="1" applyFont="1" applyFill="1" applyBorder="1" applyAlignment="1">
      <alignment horizontal="center" vertical="top" wrapText="1"/>
    </xf>
    <xf numFmtId="0" fontId="33" fillId="0" borderId="32" xfId="0" applyNumberFormat="1" applyFont="1" applyFill="1" applyBorder="1" applyAlignment="1">
      <alignment horizontal="center" vertical="center" wrapText="1"/>
    </xf>
    <xf numFmtId="0" fontId="33" fillId="0" borderId="27" xfId="0" applyNumberFormat="1" applyFont="1" applyFill="1" applyBorder="1" applyAlignment="1">
      <alignment horizontal="center" vertical="center" wrapText="1"/>
    </xf>
    <xf numFmtId="0" fontId="33" fillId="0" borderId="28" xfId="0" applyFont="1" applyFill="1" applyBorder="1" applyAlignment="1">
      <alignment vertical="center" wrapText="1"/>
    </xf>
    <xf numFmtId="0" fontId="33" fillId="0" borderId="11" xfId="0" applyNumberFormat="1" applyFont="1" applyFill="1" applyBorder="1" applyAlignment="1">
      <alignment horizontal="center" vertical="top" wrapText="1"/>
    </xf>
    <xf numFmtId="0" fontId="33" fillId="0" borderId="17" xfId="0" applyFont="1" applyFill="1" applyBorder="1" applyAlignment="1">
      <alignment horizontal="center" vertical="top"/>
    </xf>
    <xf numFmtId="0" fontId="30" fillId="0" borderId="0" xfId="27" applyFont="1" applyFill="1" applyAlignment="1" applyProtection="1">
      <alignment horizontal="right"/>
      <protection locked="0"/>
    </xf>
    <xf numFmtId="0" fontId="22" fillId="0" borderId="0" xfId="27" applyFont="1" applyFill="1" applyAlignment="1" applyProtection="1">
      <alignment horizontal="right"/>
      <protection locked="0"/>
    </xf>
    <xf numFmtId="0" fontId="22" fillId="0" borderId="0" xfId="27" applyFont="1" applyAlignment="1" applyProtection="1">
      <alignment horizontal="right"/>
    </xf>
    <xf numFmtId="182" fontId="22" fillId="0" borderId="0" xfId="27" applyNumberFormat="1" applyFont="1" applyFill="1" applyAlignment="1" applyProtection="1">
      <alignment horizontal="left"/>
      <protection locked="0"/>
    </xf>
    <xf numFmtId="0" fontId="36" fillId="0" borderId="0" xfId="27" applyFont="1" applyFill="1" applyAlignment="1" applyProtection="1">
      <alignment horizontal="right"/>
      <protection locked="0"/>
    </xf>
    <xf numFmtId="182" fontId="36" fillId="0" borderId="0" xfId="27" applyNumberFormat="1" applyFont="1" applyFill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</xf>
    <xf numFmtId="0" fontId="22" fillId="0" borderId="0" xfId="27" applyNumberFormat="1" applyFont="1" applyFill="1" applyAlignment="1" applyProtection="1">
      <alignment horizontal="left"/>
      <protection locked="0"/>
    </xf>
    <xf numFmtId="0" fontId="22" fillId="0" borderId="0" xfId="27" applyFont="1" applyFill="1" applyAlignment="1" applyProtection="1">
      <alignment horizontal="right"/>
    </xf>
    <xf numFmtId="0" fontId="36" fillId="0" borderId="0" xfId="27" applyNumberFormat="1" applyFont="1" applyFill="1" applyAlignment="1" applyProtection="1">
      <alignment horizontal="left"/>
      <protection locked="0"/>
    </xf>
    <xf numFmtId="0" fontId="36" fillId="0" borderId="0" xfId="27" applyFont="1" applyFill="1" applyAlignment="1" applyProtection="1">
      <alignment horizontal="right"/>
    </xf>
    <xf numFmtId="0" fontId="30" fillId="0" borderId="0" xfId="0" applyFont="1" applyAlignment="1" applyProtection="1"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0" fontId="22" fillId="0" borderId="0" xfId="27" applyFont="1" applyAlignment="1" applyProtection="1"/>
    <xf numFmtId="0" fontId="36" fillId="0" borderId="0" xfId="27" applyFont="1" applyAlignment="1" applyProtection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182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8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7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167" fontId="1" fillId="0" borderId="0" xfId="0" applyNumberFormat="1" applyFont="1"/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30" fillId="0" borderId="0" xfId="27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8" fillId="0" borderId="0" xfId="0" applyFont="1" applyAlignment="1">
      <alignment horizontal="left"/>
    </xf>
    <xf numFmtId="0" fontId="33" fillId="0" borderId="23" xfId="0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 wrapText="1"/>
    </xf>
    <xf numFmtId="0" fontId="30" fillId="0" borderId="0" xfId="27" applyFont="1" applyFill="1" applyAlignment="1" applyProtection="1">
      <alignment horizontal="left" vertical="top" wrapText="1"/>
    </xf>
    <xf numFmtId="0" fontId="30" fillId="0" borderId="0" xfId="27" applyFont="1" applyFill="1" applyAlignment="1" applyProtection="1">
      <alignment horizontal="left" vertical="top"/>
    </xf>
    <xf numFmtId="0" fontId="33" fillId="0" borderId="20" xfId="0" quotePrefix="1" applyNumberFormat="1" applyFont="1" applyFill="1" applyBorder="1" applyAlignment="1">
      <alignment horizontal="center" vertical="top" wrapText="1"/>
    </xf>
    <xf numFmtId="0" fontId="33" fillId="0" borderId="20" xfId="0" applyNumberFormat="1" applyFont="1" applyFill="1" applyBorder="1" applyAlignment="1">
      <alignment horizontal="center" vertical="top" wrapText="1"/>
    </xf>
    <xf numFmtId="0" fontId="33" fillId="0" borderId="21" xfId="0" applyNumberFormat="1" applyFont="1" applyFill="1" applyBorder="1" applyAlignment="1">
      <alignment horizontal="center" vertical="top" wrapText="1"/>
    </xf>
    <xf numFmtId="0" fontId="34" fillId="0" borderId="0" xfId="0" applyFont="1" applyAlignment="1" applyProtection="1">
      <alignment horizontal="left"/>
    </xf>
    <xf numFmtId="0" fontId="35" fillId="0" borderId="46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 textRotation="90"/>
    </xf>
    <xf numFmtId="0" fontId="35" fillId="0" borderId="11" xfId="0" applyFont="1" applyFill="1" applyBorder="1" applyAlignment="1">
      <alignment horizontal="center" vertical="center" textRotation="90"/>
    </xf>
    <xf numFmtId="0" fontId="35" fillId="0" borderId="17" xfId="0" applyFont="1" applyFill="1" applyBorder="1" applyAlignment="1">
      <alignment horizontal="center" vertical="center" textRotation="90"/>
    </xf>
    <xf numFmtId="0" fontId="33" fillId="0" borderId="22" xfId="0" applyFont="1" applyFill="1" applyBorder="1" applyAlignment="1">
      <alignment horizontal="left" vertical="top" wrapText="1"/>
    </xf>
    <xf numFmtId="0" fontId="33" fillId="0" borderId="23" xfId="0" applyNumberFormat="1" applyFont="1" applyFill="1" applyBorder="1" applyAlignment="1">
      <alignment horizontal="center" vertical="center" wrapText="1"/>
    </xf>
    <xf numFmtId="0" fontId="33" fillId="0" borderId="12" xfId="0" applyNumberFormat="1" applyFont="1" applyFill="1" applyBorder="1" applyAlignment="1">
      <alignment horizontal="center" vertical="center" wrapText="1"/>
    </xf>
    <xf numFmtId="0" fontId="33" fillId="0" borderId="40" xfId="0" applyNumberFormat="1" applyFont="1" applyFill="1" applyBorder="1" applyAlignment="1">
      <alignment horizontal="center" vertical="center" wrapText="1"/>
    </xf>
    <xf numFmtId="0" fontId="33" fillId="0" borderId="35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left" vertical="center" wrapText="1"/>
    </xf>
    <xf numFmtId="0" fontId="33" fillId="0" borderId="41" xfId="0" applyFont="1" applyFill="1" applyBorder="1" applyAlignment="1">
      <alignment horizontal="left" vertical="center" wrapText="1"/>
    </xf>
    <xf numFmtId="0" fontId="33" fillId="0" borderId="35" xfId="0" applyFont="1" applyFill="1" applyBorder="1" applyAlignment="1">
      <alignment horizontal="left" vertical="top" wrapText="1"/>
    </xf>
    <xf numFmtId="0" fontId="33" fillId="0" borderId="13" xfId="0" applyFont="1" applyFill="1" applyBorder="1" applyAlignment="1">
      <alignment horizontal="left" vertical="top" wrapText="1"/>
    </xf>
    <xf numFmtId="0" fontId="33" fillId="0" borderId="41" xfId="0" applyFont="1" applyFill="1" applyBorder="1" applyAlignment="1">
      <alignment horizontal="left" vertical="top" wrapText="1"/>
    </xf>
    <xf numFmtId="0" fontId="33" fillId="0" borderId="28" xfId="0" applyFont="1" applyFill="1" applyBorder="1" applyAlignment="1">
      <alignment horizontal="left" vertical="top" wrapText="1"/>
    </xf>
    <xf numFmtId="0" fontId="33" fillId="0" borderId="11" xfId="0" quotePrefix="1" applyNumberFormat="1" applyFont="1" applyFill="1" applyBorder="1" applyAlignment="1">
      <alignment horizontal="center" vertical="top"/>
    </xf>
    <xf numFmtId="0" fontId="33" fillId="0" borderId="11" xfId="0" applyNumberFormat="1" applyFont="1" applyFill="1" applyBorder="1" applyAlignment="1">
      <alignment horizontal="center" vertical="top"/>
    </xf>
    <xf numFmtId="0" fontId="33" fillId="0" borderId="12" xfId="0" applyNumberFormat="1" applyFont="1" applyFill="1" applyBorder="1" applyAlignment="1">
      <alignment horizontal="center" vertical="top"/>
    </xf>
    <xf numFmtId="0" fontId="33" fillId="0" borderId="19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0" xfId="27" applyFont="1" applyAlignment="1" applyProtection="1">
      <alignment horizontal="left"/>
    </xf>
    <xf numFmtId="0" fontId="7" fillId="0" borderId="0" xfId="0" applyFont="1" applyAlignment="1">
      <alignment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2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22" fillId="0" borderId="0" xfId="27" applyFont="1" applyAlignment="1" applyProtection="1">
      <alignment horizontal="left"/>
    </xf>
    <xf numFmtId="0" fontId="5" fillId="0" borderId="0" xfId="0" applyFont="1" applyBorder="1" applyAlignment="1">
      <alignment horizontal="left" wrapText="1"/>
    </xf>
  </cellXfs>
  <cellStyles count="42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41" builtinId="9" customBuiltin="1"/>
    <cellStyle name="Fuss" xfId="25"/>
    <cellStyle name="Haupttitel" xfId="26"/>
    <cellStyle name="Hyperlink" xfId="27" builtinId="8" customBuiltin="1"/>
    <cellStyle name="InhaltNormal" xfId="28"/>
    <cellStyle name="Jahr" xfId="29"/>
    <cellStyle name="Messziffer" xfId="30"/>
    <cellStyle name="MesszifferD" xfId="31"/>
    <cellStyle name="mitP" xfId="32"/>
    <cellStyle name="Noch" xfId="33"/>
    <cellStyle name="o.Tausender" xfId="34"/>
    <cellStyle name="ohneP" xfId="35"/>
    <cellStyle name="ProzVeränderung" xfId="36"/>
    <cellStyle name="Standard" xfId="0" builtinId="0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000000"/>
      <color rgb="FF0000FF"/>
      <color rgb="FF333333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0.75283486730981297</c:v>
                </c:pt>
                <c:pt idx="1">
                  <c:v>3.0356735654785059</c:v>
                </c:pt>
                <c:pt idx="2">
                  <c:v>1.8040246124152426</c:v>
                </c:pt>
                <c:pt idx="3">
                  <c:v>2.0870714278277349</c:v>
                </c:pt>
                <c:pt idx="4">
                  <c:v>-2.7554323869116568</c:v>
                </c:pt>
                <c:pt idx="5">
                  <c:v>3.0833593594735706</c:v>
                </c:pt>
                <c:pt idx="6">
                  <c:v>0.8693310891524203</c:v>
                </c:pt>
                <c:pt idx="7">
                  <c:v>0.50902519603357488</c:v>
                </c:pt>
                <c:pt idx="8">
                  <c:v>-0.23642014771924916</c:v>
                </c:pt>
                <c:pt idx="9">
                  <c:v>0.94173560992782956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0.71</c:v>
                </c:pt>
                <c:pt idx="1">
                  <c:v>3.71</c:v>
                </c:pt>
                <c:pt idx="2">
                  <c:v>3.27</c:v>
                </c:pt>
                <c:pt idx="3">
                  <c:v>1.05</c:v>
                </c:pt>
                <c:pt idx="4">
                  <c:v>-5.64</c:v>
                </c:pt>
                <c:pt idx="5">
                  <c:v>4.09</c:v>
                </c:pt>
                <c:pt idx="6">
                  <c:v>3.59</c:v>
                </c:pt>
                <c:pt idx="7">
                  <c:v>0.38</c:v>
                </c:pt>
                <c:pt idx="8">
                  <c:v>0.11</c:v>
                </c:pt>
                <c:pt idx="9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103936"/>
        <c:axId val="44445696"/>
      </c:barChart>
      <c:catAx>
        <c:axId val="4410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45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445696"/>
        <c:scaling>
          <c:orientation val="minMax"/>
          <c:max val="5"/>
          <c:min val="-6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03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7413832497687"/>
          <c:y val="9.7680170475268231E-3"/>
          <c:w val="0.6658032140865367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Sachsen-Anhalt</c:v>
                </c:pt>
                <c:pt idx="5">
                  <c:v>Bremen</c:v>
                </c:pt>
                <c:pt idx="6">
                  <c:v>Brandenburg</c:v>
                </c:pt>
                <c:pt idx="7">
                  <c:v>Rheinland-Pfalz</c:v>
                </c:pt>
                <c:pt idx="8">
                  <c:v>Saarland</c:v>
                </c:pt>
                <c:pt idx="9">
                  <c:v>Nordrhein-Westfalen</c:v>
                </c:pt>
                <c:pt idx="10">
                  <c:v>Niedersachsen</c:v>
                </c:pt>
                <c:pt idx="11">
                  <c:v>Hessen</c:v>
                </c:pt>
                <c:pt idx="12">
                  <c:v>Thüringen</c:v>
                </c:pt>
                <c:pt idx="13">
                  <c:v>Mecklenburg-Vorpommern</c:v>
                </c:pt>
                <c:pt idx="14">
                  <c:v>Hamburg</c:v>
                </c:pt>
                <c:pt idx="15">
                  <c:v>Schleswig-Holstein</c:v>
                </c:pt>
                <c:pt idx="16">
                  <c:v>Bayern</c:v>
                </c:pt>
                <c:pt idx="17">
                  <c:v>Sachsen</c:v>
                </c:pt>
                <c:pt idx="18">
                  <c:v>Berlin</c:v>
                </c:pt>
                <c:pt idx="19">
                  <c:v>Baden-Württemberg</c:v>
                </c:pt>
              </c:strCache>
            </c:strRef>
          </c:cat>
          <c:val>
            <c:numRef>
              <c:f>Grafik!$U$25:$U$44</c:f>
              <c:numCache>
                <c:formatCode>0.0;\–\ 0.0</c:formatCode>
                <c:ptCount val="20"/>
                <c:pt idx="0">
                  <c:v>1.4</c:v>
                </c:pt>
                <c:pt idx="1">
                  <c:v>1.6</c:v>
                </c:pt>
                <c:pt idx="2">
                  <c:v>1.6</c:v>
                </c:pt>
                <c:pt idx="4">
                  <c:v>0.4</c:v>
                </c:pt>
                <c:pt idx="5">
                  <c:v>0.7</c:v>
                </c:pt>
                <c:pt idx="6">
                  <c:v>0.9</c:v>
                </c:pt>
                <c:pt idx="7">
                  <c:v>1.1000000000000001</c:v>
                </c:pt>
                <c:pt idx="8">
                  <c:v>1.3</c:v>
                </c:pt>
                <c:pt idx="9">
                  <c:v>1.3</c:v>
                </c:pt>
                <c:pt idx="10">
                  <c:v>1.3</c:v>
                </c:pt>
                <c:pt idx="11">
                  <c:v>1.4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2.2000000000000002</c:v>
                </c:pt>
                <c:pt idx="19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8618496"/>
        <c:axId val="68627456"/>
      </c:barChart>
      <c:catAx>
        <c:axId val="68618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6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27456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6861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53340</xdr:rowOff>
        </xdr:from>
        <xdr:to>
          <xdr:col>6</xdr:col>
          <xdr:colOff>1714500</xdr:colOff>
          <xdr:row>57</xdr:row>
          <xdr:rowOff>60960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6</xdr:col>
          <xdr:colOff>1706880</xdr:colOff>
          <xdr:row>117</xdr:row>
          <xdr:rowOff>152400</xdr:rowOff>
        </xdr:to>
        <xdr:sp macro="" textlink="">
          <xdr:nvSpPr>
            <xdr:cNvPr id="38914" name="Object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123</xdr:row>
          <xdr:rowOff>0</xdr:rowOff>
        </xdr:from>
        <xdr:to>
          <xdr:col>6</xdr:col>
          <xdr:colOff>1706880</xdr:colOff>
          <xdr:row>156</xdr:row>
          <xdr:rowOff>60960</xdr:rowOff>
        </xdr:to>
        <xdr:sp macro="" textlink="">
          <xdr:nvSpPr>
            <xdr:cNvPr id="38915" name="Object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373380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5</xdr:col>
      <xdr:colOff>15240</xdr:colOff>
      <xdr:row>28</xdr:row>
      <xdr:rowOff>30480</xdr:rowOff>
    </xdr:to>
    <xdr:sp macro="" textlink="">
      <xdr:nvSpPr>
        <xdr:cNvPr id="42006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1958340</xdr:colOff>
          <xdr:row>44</xdr:row>
          <xdr:rowOff>137160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4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17" ht="60" customHeight="1">
      <c r="A1"/>
      <c r="D1" s="219" t="s">
        <v>79</v>
      </c>
    </row>
    <row r="2" spans="1:17" ht="40.200000000000003" customHeight="1">
      <c r="B2" s="17" t="s">
        <v>35</v>
      </c>
      <c r="D2" s="220"/>
    </row>
    <row r="3" spans="1:17" ht="34.799999999999997">
      <c r="B3" s="17" t="s">
        <v>36</v>
      </c>
      <c r="D3" s="220"/>
    </row>
    <row r="4" spans="1:17" ht="6.6" customHeight="1">
      <c r="D4" s="220"/>
    </row>
    <row r="5" spans="1:17" ht="20.399999999999999">
      <c r="C5" s="18" t="s">
        <v>318</v>
      </c>
      <c r="D5" s="220"/>
    </row>
    <row r="6" spans="1:17" s="8" customFormat="1" ht="34.950000000000003" customHeight="1">
      <c r="D6" s="220"/>
    </row>
    <row r="7" spans="1:17" ht="66.900000000000006" customHeight="1">
      <c r="C7" s="19" t="s">
        <v>54</v>
      </c>
      <c r="D7" s="220"/>
    </row>
    <row r="8" spans="1:17">
      <c r="D8" s="220"/>
    </row>
    <row r="9" spans="1:17" ht="103.8">
      <c r="C9" s="156" t="s">
        <v>317</v>
      </c>
      <c r="D9" s="220"/>
    </row>
    <row r="10" spans="1:17" ht="7.2" customHeight="1">
      <c r="D10" s="220"/>
    </row>
    <row r="11" spans="1:17" ht="26.4">
      <c r="C11" s="157" t="s">
        <v>319</v>
      </c>
      <c r="D11" s="220"/>
    </row>
    <row r="12" spans="1:17" ht="53.25" customHeight="1"/>
    <row r="13" spans="1:17" ht="36" customHeight="1">
      <c r="C13" s="9" t="s">
        <v>55</v>
      </c>
    </row>
    <row r="14" spans="1:17">
      <c r="O14" s="7" t="s">
        <v>80</v>
      </c>
      <c r="P14" s="7"/>
      <c r="Q14" s="7"/>
    </row>
    <row r="15" spans="1:17">
      <c r="O15" t="s">
        <v>3</v>
      </c>
      <c r="P15"/>
      <c r="Q15"/>
    </row>
    <row r="16" spans="1:17">
      <c r="O16"/>
      <c r="P16" s="20" t="s">
        <v>78</v>
      </c>
      <c r="Q16" s="20" t="s">
        <v>32</v>
      </c>
    </row>
    <row r="17" spans="15:17">
      <c r="O17" s="20">
        <v>2005</v>
      </c>
      <c r="P17" s="30">
        <v>0.75283486730981297</v>
      </c>
      <c r="Q17" s="30">
        <v>0.71</v>
      </c>
    </row>
    <row r="18" spans="15:17">
      <c r="O18" s="20">
        <v>2006</v>
      </c>
      <c r="P18" s="30">
        <v>3.0356735654785059</v>
      </c>
      <c r="Q18" s="30">
        <v>3.71</v>
      </c>
    </row>
    <row r="19" spans="15:17">
      <c r="O19" s="20">
        <v>2007</v>
      </c>
      <c r="P19" s="30">
        <v>1.8040246124152426</v>
      </c>
      <c r="Q19" s="30">
        <v>3.27</v>
      </c>
    </row>
    <row r="20" spans="15:17">
      <c r="O20" s="20">
        <v>2008</v>
      </c>
      <c r="P20" s="30">
        <v>2.0870714278277349</v>
      </c>
      <c r="Q20" s="30">
        <v>1.05</v>
      </c>
    </row>
    <row r="21" spans="15:17">
      <c r="O21" s="20">
        <v>2009</v>
      </c>
      <c r="P21" s="30">
        <v>-2.7554323869116568</v>
      </c>
      <c r="Q21" s="30">
        <v>-5.64</v>
      </c>
    </row>
    <row r="22" spans="15:17">
      <c r="O22" s="20">
        <v>2010</v>
      </c>
      <c r="P22" s="30">
        <v>3.0833593594735706</v>
      </c>
      <c r="Q22" s="30">
        <v>4.09</v>
      </c>
    </row>
    <row r="23" spans="15:17">
      <c r="O23" s="20">
        <v>2011</v>
      </c>
      <c r="P23" s="30">
        <v>0.8693310891524203</v>
      </c>
      <c r="Q23" s="30">
        <v>3.59</v>
      </c>
    </row>
    <row r="24" spans="15:17">
      <c r="O24" s="20">
        <v>2012</v>
      </c>
      <c r="P24" s="30">
        <v>0.50902519603357488</v>
      </c>
      <c r="Q24" s="30">
        <v>0.38</v>
      </c>
    </row>
    <row r="25" spans="15:17">
      <c r="O25" s="20">
        <v>2013</v>
      </c>
      <c r="P25" s="30">
        <v>-0.23642014771924916</v>
      </c>
      <c r="Q25" s="30">
        <v>0.11</v>
      </c>
    </row>
    <row r="26" spans="15:17">
      <c r="O26" s="20">
        <v>2014</v>
      </c>
      <c r="P26" s="30">
        <v>0.94173560992782956</v>
      </c>
      <c r="Q26" s="30">
        <v>1.6</v>
      </c>
    </row>
    <row r="32" spans="15:17" ht="12" customHeight="1"/>
    <row r="33" spans="5:7" ht="12" customHeight="1"/>
    <row r="35" spans="5:7">
      <c r="E35" s="7"/>
      <c r="F35" s="7"/>
      <c r="G35" s="7"/>
    </row>
    <row r="36" spans="5:7">
      <c r="E36"/>
      <c r="F36"/>
      <c r="G36"/>
    </row>
    <row r="37" spans="5:7">
      <c r="E37"/>
      <c r="F37" s="20"/>
      <c r="G37" s="20"/>
    </row>
    <row r="38" spans="5:7">
      <c r="E38" s="20"/>
      <c r="F38" s="21"/>
      <c r="G38" s="21"/>
    </row>
    <row r="39" spans="5:7">
      <c r="E39" s="20"/>
      <c r="F39" s="21"/>
      <c r="G39" s="21"/>
    </row>
    <row r="40" spans="5:7">
      <c r="E40" s="20"/>
      <c r="F40" s="21"/>
      <c r="G40" s="21"/>
    </row>
    <row r="41" spans="5:7">
      <c r="E41" s="20"/>
      <c r="F41" s="21"/>
      <c r="G41" s="21"/>
    </row>
    <row r="42" spans="5:7">
      <c r="E42" s="20"/>
      <c r="F42" s="21"/>
      <c r="G42" s="21"/>
    </row>
    <row r="43" spans="5:7">
      <c r="E43" s="20"/>
      <c r="F43" s="21"/>
      <c r="G43" s="21"/>
    </row>
    <row r="44" spans="5:7">
      <c r="E44" s="20"/>
      <c r="F44" s="21"/>
      <c r="G44" s="21"/>
    </row>
    <row r="45" spans="5:7">
      <c r="E45" s="20"/>
      <c r="F45" s="21"/>
      <c r="G45" s="21"/>
    </row>
    <row r="46" spans="5:7">
      <c r="E46" s="20"/>
      <c r="F46" s="21"/>
      <c r="G46" s="21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zoomScaleNormal="100" zoomScaleSheetLayoutView="120" workbookViewId="0">
      <pane ySplit="4" topLeftCell="A5" activePane="bottomLeft" state="frozen"/>
      <selection pane="bottomLeft" sqref="A1:L1"/>
    </sheetView>
  </sheetViews>
  <sheetFormatPr baseColWidth="10" defaultRowHeight="12" customHeight="1"/>
  <cols>
    <col min="1" max="1" width="5.6640625" style="172" customWidth="1"/>
    <col min="2" max="2" width="6.6640625" style="172" customWidth="1"/>
    <col min="3" max="3" width="7.5546875" style="158" customWidth="1"/>
    <col min="4" max="5" width="6.6640625" style="158" customWidth="1"/>
    <col min="6" max="6" width="7" style="158" customWidth="1"/>
    <col min="7" max="9" width="6.6640625" style="158" customWidth="1"/>
    <col min="10" max="10" width="9.44140625" style="158" customWidth="1"/>
    <col min="11" max="11" width="10.44140625" style="158" customWidth="1"/>
    <col min="12" max="12" width="9.44140625" style="158" customWidth="1"/>
    <col min="13" max="16384" width="11.5546875" style="158"/>
  </cols>
  <sheetData>
    <row r="1" spans="1:12" s="194" customFormat="1" ht="24" customHeight="1">
      <c r="A1" s="258" t="s">
        <v>361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ht="12" customHeight="1">
      <c r="A2" s="168"/>
      <c r="B2" s="168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169" customFormat="1" ht="12" customHeight="1">
      <c r="A3" s="259" t="s">
        <v>0</v>
      </c>
      <c r="B3" s="261" t="s">
        <v>1</v>
      </c>
      <c r="C3" s="261" t="s">
        <v>11</v>
      </c>
      <c r="D3" s="261" t="s">
        <v>12</v>
      </c>
      <c r="E3" s="264" t="s">
        <v>13</v>
      </c>
      <c r="F3" s="265"/>
      <c r="G3" s="265"/>
      <c r="H3" s="266"/>
      <c r="I3" s="264" t="s">
        <v>14</v>
      </c>
      <c r="J3" s="265"/>
      <c r="K3" s="265"/>
      <c r="L3" s="265"/>
    </row>
    <row r="4" spans="1:12" s="169" customFormat="1" ht="96" customHeight="1">
      <c r="A4" s="260"/>
      <c r="B4" s="262"/>
      <c r="C4" s="262"/>
      <c r="D4" s="263"/>
      <c r="E4" s="170" t="s">
        <v>15</v>
      </c>
      <c r="F4" s="170" t="s">
        <v>280</v>
      </c>
      <c r="G4" s="170" t="s">
        <v>281</v>
      </c>
      <c r="H4" s="170" t="s">
        <v>4</v>
      </c>
      <c r="I4" s="170" t="s">
        <v>15</v>
      </c>
      <c r="J4" s="170" t="s">
        <v>358</v>
      </c>
      <c r="K4" s="170" t="s">
        <v>359</v>
      </c>
      <c r="L4" s="171" t="s">
        <v>282</v>
      </c>
    </row>
    <row r="5" spans="1:12" ht="12" customHeight="1">
      <c r="A5" s="168"/>
      <c r="B5" s="168"/>
      <c r="C5" s="160"/>
      <c r="D5" s="160"/>
      <c r="E5" s="160"/>
      <c r="F5" s="160"/>
      <c r="G5" s="160"/>
      <c r="H5" s="160"/>
      <c r="I5" s="160"/>
      <c r="J5" s="160"/>
      <c r="K5" s="160"/>
      <c r="L5" s="160"/>
    </row>
    <row r="6" spans="1:12" s="159" customFormat="1" ht="12" customHeight="1">
      <c r="A6" s="172"/>
      <c r="B6" s="256" t="s">
        <v>10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 s="160" customFormat="1" ht="12" customHeight="1">
      <c r="A7" s="173">
        <v>2000</v>
      </c>
      <c r="B7" s="195">
        <v>40989</v>
      </c>
      <c r="C7" s="195">
        <v>36969</v>
      </c>
      <c r="D7" s="195">
        <v>24089</v>
      </c>
      <c r="E7" s="195">
        <v>38146</v>
      </c>
      <c r="F7" s="195">
        <v>50763</v>
      </c>
      <c r="G7" s="195">
        <v>45470</v>
      </c>
      <c r="H7" s="195">
        <v>24761</v>
      </c>
      <c r="I7" s="195">
        <v>37116</v>
      </c>
      <c r="J7" s="195">
        <v>29667</v>
      </c>
      <c r="K7" s="195">
        <v>65491</v>
      </c>
      <c r="L7" s="195">
        <v>32804</v>
      </c>
    </row>
    <row r="8" spans="1:12" s="160" customFormat="1" ht="12" customHeight="1">
      <c r="A8" s="173">
        <v>2001</v>
      </c>
      <c r="B8" s="195">
        <v>43028</v>
      </c>
      <c r="C8" s="195">
        <v>38879</v>
      </c>
      <c r="D8" s="195">
        <v>32430</v>
      </c>
      <c r="E8" s="195">
        <v>38649</v>
      </c>
      <c r="F8" s="195">
        <v>50326</v>
      </c>
      <c r="G8" s="195">
        <v>44609</v>
      </c>
      <c r="H8" s="195">
        <v>24804</v>
      </c>
      <c r="I8" s="195">
        <v>39245</v>
      </c>
      <c r="J8" s="195">
        <v>31066</v>
      </c>
      <c r="K8" s="195">
        <v>73023</v>
      </c>
      <c r="L8" s="195">
        <v>33485</v>
      </c>
    </row>
    <row r="9" spans="1:12" s="160" customFormat="1" ht="12" customHeight="1">
      <c r="A9" s="173">
        <v>2002</v>
      </c>
      <c r="B9" s="195">
        <v>44445</v>
      </c>
      <c r="C9" s="195">
        <v>40195</v>
      </c>
      <c r="D9" s="195">
        <v>26667</v>
      </c>
      <c r="E9" s="195">
        <v>39660</v>
      </c>
      <c r="F9" s="195">
        <v>50783</v>
      </c>
      <c r="G9" s="195">
        <v>44244</v>
      </c>
      <c r="H9" s="195">
        <v>25272</v>
      </c>
      <c r="I9" s="195">
        <v>40961</v>
      </c>
      <c r="J9" s="195">
        <v>33559</v>
      </c>
      <c r="K9" s="195">
        <v>75336</v>
      </c>
      <c r="L9" s="195">
        <v>34088</v>
      </c>
    </row>
    <row r="10" spans="1:12" s="160" customFormat="1" ht="12" customHeight="1">
      <c r="A10" s="173">
        <v>2003</v>
      </c>
      <c r="B10" s="195">
        <v>45477</v>
      </c>
      <c r="C10" s="195">
        <v>41066</v>
      </c>
      <c r="D10" s="195">
        <v>21536</v>
      </c>
      <c r="E10" s="195">
        <v>42171</v>
      </c>
      <c r="F10" s="195">
        <v>53265</v>
      </c>
      <c r="G10" s="195">
        <v>46673</v>
      </c>
      <c r="H10" s="195">
        <v>26976</v>
      </c>
      <c r="I10" s="195">
        <v>41564</v>
      </c>
      <c r="J10" s="195">
        <v>33229</v>
      </c>
      <c r="K10" s="195">
        <v>78023</v>
      </c>
      <c r="L10" s="195">
        <v>34145</v>
      </c>
    </row>
    <row r="11" spans="1:12" s="160" customFormat="1" ht="12" customHeight="1">
      <c r="A11" s="173">
        <v>2004</v>
      </c>
      <c r="B11" s="195">
        <v>46539</v>
      </c>
      <c r="C11" s="195">
        <v>42168</v>
      </c>
      <c r="D11" s="195">
        <v>30882</v>
      </c>
      <c r="E11" s="195">
        <v>45426</v>
      </c>
      <c r="F11" s="195">
        <v>58436</v>
      </c>
      <c r="G11" s="195">
        <v>52190</v>
      </c>
      <c r="H11" s="195">
        <v>27168</v>
      </c>
      <c r="I11" s="195">
        <v>41652</v>
      </c>
      <c r="J11" s="195">
        <v>33264</v>
      </c>
      <c r="K11" s="195">
        <v>76251</v>
      </c>
      <c r="L11" s="195">
        <v>34512</v>
      </c>
    </row>
    <row r="12" spans="1:12" s="160" customFormat="1" ht="12" customHeight="1">
      <c r="A12" s="173">
        <v>2005</v>
      </c>
      <c r="B12" s="195">
        <v>47605</v>
      </c>
      <c r="C12" s="195">
        <v>43072</v>
      </c>
      <c r="D12" s="195">
        <v>24339</v>
      </c>
      <c r="E12" s="195">
        <v>47426</v>
      </c>
      <c r="F12" s="195">
        <v>62311</v>
      </c>
      <c r="G12" s="195">
        <v>55940</v>
      </c>
      <c r="H12" s="195">
        <v>26226</v>
      </c>
      <c r="I12" s="195">
        <v>42523</v>
      </c>
      <c r="J12" s="195">
        <v>33780</v>
      </c>
      <c r="K12" s="195">
        <v>78439</v>
      </c>
      <c r="L12" s="195">
        <v>34611</v>
      </c>
    </row>
    <row r="13" spans="1:12" s="160" customFormat="1" ht="12" customHeight="1">
      <c r="A13" s="173">
        <v>2006</v>
      </c>
      <c r="B13" s="195">
        <v>49367</v>
      </c>
      <c r="C13" s="195">
        <v>44652</v>
      </c>
      <c r="D13" s="195">
        <v>23713</v>
      </c>
      <c r="E13" s="195">
        <v>50262</v>
      </c>
      <c r="F13" s="195">
        <v>66279</v>
      </c>
      <c r="G13" s="195">
        <v>58358</v>
      </c>
      <c r="H13" s="195">
        <v>27357</v>
      </c>
      <c r="I13" s="195">
        <v>43805</v>
      </c>
      <c r="J13" s="195">
        <v>35100</v>
      </c>
      <c r="K13" s="195">
        <v>80075</v>
      </c>
      <c r="L13" s="195">
        <v>35077</v>
      </c>
    </row>
    <row r="14" spans="1:12" s="160" customFormat="1" ht="12" customHeight="1">
      <c r="A14" s="173">
        <v>2007</v>
      </c>
      <c r="B14" s="195">
        <v>50471</v>
      </c>
      <c r="C14" s="195">
        <v>45405</v>
      </c>
      <c r="D14" s="195">
        <v>27669</v>
      </c>
      <c r="E14" s="195">
        <v>52793</v>
      </c>
      <c r="F14" s="195">
        <v>69605</v>
      </c>
      <c r="G14" s="195">
        <v>59290</v>
      </c>
      <c r="H14" s="195">
        <v>28254</v>
      </c>
      <c r="I14" s="195">
        <v>43876</v>
      </c>
      <c r="J14" s="195">
        <v>34580</v>
      </c>
      <c r="K14" s="195">
        <v>78731</v>
      </c>
      <c r="L14" s="195">
        <v>35539</v>
      </c>
    </row>
    <row r="15" spans="1:12" s="160" customFormat="1" ht="12" customHeight="1">
      <c r="A15" s="173">
        <v>2008</v>
      </c>
      <c r="B15" s="195">
        <v>51539</v>
      </c>
      <c r="C15" s="195">
        <v>46359</v>
      </c>
      <c r="D15" s="195">
        <v>31657</v>
      </c>
      <c r="E15" s="195">
        <v>54550</v>
      </c>
      <c r="F15" s="195">
        <v>71168</v>
      </c>
      <c r="G15" s="195">
        <v>57890</v>
      </c>
      <c r="H15" s="195">
        <v>29501</v>
      </c>
      <c r="I15" s="195">
        <v>44476</v>
      </c>
      <c r="J15" s="195">
        <v>35070</v>
      </c>
      <c r="K15" s="195">
        <v>78304</v>
      </c>
      <c r="L15" s="195">
        <v>36594</v>
      </c>
    </row>
    <row r="16" spans="1:12" s="160" customFormat="1" ht="12" customHeight="1">
      <c r="A16" s="173">
        <v>2009</v>
      </c>
      <c r="B16" s="195">
        <v>49801</v>
      </c>
      <c r="C16" s="195">
        <v>44671</v>
      </c>
      <c r="D16" s="195">
        <v>25597</v>
      </c>
      <c r="E16" s="195">
        <v>50564</v>
      </c>
      <c r="F16" s="195">
        <v>63888</v>
      </c>
      <c r="G16" s="195">
        <v>49037</v>
      </c>
      <c r="H16" s="195">
        <v>30418</v>
      </c>
      <c r="I16" s="195">
        <v>43667</v>
      </c>
      <c r="J16" s="195">
        <v>33956</v>
      </c>
      <c r="K16" s="195">
        <v>75170</v>
      </c>
      <c r="L16" s="195">
        <v>36911</v>
      </c>
    </row>
    <row r="17" spans="1:12" s="160" customFormat="1" ht="12" customHeight="1">
      <c r="A17" s="173">
        <v>2010</v>
      </c>
      <c r="B17" s="195">
        <v>51805</v>
      </c>
      <c r="C17" s="195">
        <v>46599</v>
      </c>
      <c r="D17" s="195">
        <v>27234</v>
      </c>
      <c r="E17" s="195">
        <v>56271</v>
      </c>
      <c r="F17" s="195">
        <v>71310</v>
      </c>
      <c r="G17" s="195">
        <v>55724</v>
      </c>
      <c r="H17" s="195">
        <v>33386</v>
      </c>
      <c r="I17" s="195">
        <v>44507</v>
      </c>
      <c r="J17" s="195">
        <v>33300</v>
      </c>
      <c r="K17" s="195">
        <v>77181</v>
      </c>
      <c r="L17" s="195">
        <v>37754</v>
      </c>
    </row>
    <row r="18" spans="1:12" s="160" customFormat="1" ht="12" customHeight="1">
      <c r="A18" s="173">
        <v>2011</v>
      </c>
      <c r="B18" s="195">
        <v>53286</v>
      </c>
      <c r="C18" s="195">
        <v>47857</v>
      </c>
      <c r="D18" s="195">
        <v>27458</v>
      </c>
      <c r="E18" s="195">
        <v>56269</v>
      </c>
      <c r="F18" s="195">
        <v>70095</v>
      </c>
      <c r="G18" s="195">
        <v>56041</v>
      </c>
      <c r="H18" s="195">
        <v>34876</v>
      </c>
      <c r="I18" s="195">
        <v>46066</v>
      </c>
      <c r="J18" s="195">
        <v>34693</v>
      </c>
      <c r="K18" s="195">
        <v>78487</v>
      </c>
      <c r="L18" s="195">
        <v>39494</v>
      </c>
    </row>
    <row r="19" spans="1:12" s="160" customFormat="1" ht="12" customHeight="1">
      <c r="A19" s="173">
        <v>2012</v>
      </c>
      <c r="B19" s="195">
        <v>54252</v>
      </c>
      <c r="C19" s="195">
        <v>48734</v>
      </c>
      <c r="D19" s="195">
        <v>33929</v>
      </c>
      <c r="E19" s="195">
        <v>58140</v>
      </c>
      <c r="F19" s="195">
        <v>72042</v>
      </c>
      <c r="G19" s="195">
        <v>55604</v>
      </c>
      <c r="H19" s="195">
        <v>36621</v>
      </c>
      <c r="I19" s="195">
        <v>46401</v>
      </c>
      <c r="J19" s="195">
        <v>34342</v>
      </c>
      <c r="K19" s="195">
        <v>77546</v>
      </c>
      <c r="L19" s="195">
        <v>41024</v>
      </c>
    </row>
    <row r="20" spans="1:12" s="160" customFormat="1" ht="12" customHeight="1">
      <c r="A20" s="173">
        <v>2013</v>
      </c>
      <c r="B20" s="195">
        <v>55776</v>
      </c>
      <c r="C20" s="195">
        <v>50140</v>
      </c>
      <c r="D20" s="195">
        <v>37108</v>
      </c>
      <c r="E20" s="195">
        <v>60596</v>
      </c>
      <c r="F20" s="195">
        <v>75367</v>
      </c>
      <c r="G20" s="195">
        <v>55255</v>
      </c>
      <c r="H20" s="195">
        <v>37799</v>
      </c>
      <c r="I20" s="195">
        <v>47436</v>
      </c>
      <c r="J20" s="195">
        <v>34756</v>
      </c>
      <c r="K20" s="195">
        <v>77960</v>
      </c>
      <c r="L20" s="195">
        <v>42433</v>
      </c>
    </row>
    <row r="21" spans="1:12" s="160" customFormat="1" ht="12" customHeight="1">
      <c r="A21" s="173">
        <v>2014</v>
      </c>
      <c r="B21" s="195">
        <v>57037</v>
      </c>
      <c r="C21" s="195">
        <v>51301</v>
      </c>
      <c r="D21" s="195">
        <v>33249</v>
      </c>
      <c r="E21" s="195">
        <v>61838</v>
      </c>
      <c r="F21" s="195">
        <v>76223</v>
      </c>
      <c r="G21" s="195">
        <v>55739</v>
      </c>
      <c r="H21" s="195">
        <v>39938</v>
      </c>
      <c r="I21" s="195">
        <v>48780</v>
      </c>
      <c r="J21" s="195">
        <v>34955</v>
      </c>
      <c r="K21" s="195">
        <v>78916</v>
      </c>
      <c r="L21" s="195">
        <v>44502</v>
      </c>
    </row>
    <row r="22" spans="1:12" s="160" customFormat="1" ht="12" customHeight="1">
      <c r="A22" s="173"/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</row>
    <row r="23" spans="1:12" s="160" customFormat="1" ht="12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</row>
    <row r="24" spans="1:12" s="160" customFormat="1" ht="12" customHeight="1">
      <c r="A24" s="173">
        <v>2001</v>
      </c>
      <c r="B24" s="177">
        <f t="shared" ref="B24:L37" si="0">B8/B7*100-100</f>
        <v>4.9745053550952747</v>
      </c>
      <c r="C24" s="177">
        <f t="shared" si="0"/>
        <v>5.1664908436798385</v>
      </c>
      <c r="D24" s="177">
        <f t="shared" si="0"/>
        <v>34.625762796297067</v>
      </c>
      <c r="E24" s="177">
        <f t="shared" si="0"/>
        <v>1.3186179415928194</v>
      </c>
      <c r="F24" s="177">
        <f t="shared" si="0"/>
        <v>-0.86086322715364361</v>
      </c>
      <c r="G24" s="177">
        <f t="shared" si="0"/>
        <v>-1.8935561908950973</v>
      </c>
      <c r="H24" s="177">
        <f t="shared" si="0"/>
        <v>0.17366019143008771</v>
      </c>
      <c r="I24" s="177">
        <f t="shared" si="0"/>
        <v>5.7360706972734192</v>
      </c>
      <c r="J24" s="177">
        <f t="shared" si="0"/>
        <v>4.715677351939874</v>
      </c>
      <c r="K24" s="177">
        <f t="shared" si="0"/>
        <v>11.500816906139775</v>
      </c>
      <c r="L24" s="177">
        <f t="shared" si="0"/>
        <v>2.0759663455676218</v>
      </c>
    </row>
    <row r="25" spans="1:12" s="160" customFormat="1" ht="12" customHeight="1">
      <c r="A25" s="173">
        <v>2002</v>
      </c>
      <c r="B25" s="177">
        <f t="shared" si="0"/>
        <v>3.2932044250255643</v>
      </c>
      <c r="C25" s="177">
        <f t="shared" si="0"/>
        <v>3.3848607217263975</v>
      </c>
      <c r="D25" s="177">
        <f t="shared" si="0"/>
        <v>-17.770582793709536</v>
      </c>
      <c r="E25" s="177">
        <f t="shared" si="0"/>
        <v>2.6158503454164475</v>
      </c>
      <c r="F25" s="177">
        <f t="shared" si="0"/>
        <v>0.90807932281524018</v>
      </c>
      <c r="G25" s="177">
        <f t="shared" si="0"/>
        <v>-0.81822053845635878</v>
      </c>
      <c r="H25" s="177">
        <f t="shared" si="0"/>
        <v>1.8867924528301927</v>
      </c>
      <c r="I25" s="177">
        <f t="shared" si="0"/>
        <v>4.3725315326793179</v>
      </c>
      <c r="J25" s="177">
        <f t="shared" si="0"/>
        <v>8.0248503186763713</v>
      </c>
      <c r="K25" s="177">
        <f t="shared" si="0"/>
        <v>3.1674951727537888</v>
      </c>
      <c r="L25" s="177">
        <f t="shared" si="0"/>
        <v>1.8008063311930584</v>
      </c>
    </row>
    <row r="26" spans="1:12" s="160" customFormat="1" ht="12" customHeight="1">
      <c r="A26" s="173">
        <v>2003</v>
      </c>
      <c r="B26" s="177">
        <f t="shared" si="0"/>
        <v>2.3219709753628024</v>
      </c>
      <c r="C26" s="177">
        <f t="shared" si="0"/>
        <v>2.166936186092812</v>
      </c>
      <c r="D26" s="177">
        <f t="shared" si="0"/>
        <v>-19.241009487381405</v>
      </c>
      <c r="E26" s="177">
        <f t="shared" si="0"/>
        <v>6.3313161875945525</v>
      </c>
      <c r="F26" s="177">
        <f t="shared" si="0"/>
        <v>4.8874623397593666</v>
      </c>
      <c r="G26" s="177">
        <f t="shared" si="0"/>
        <v>5.4900099448512663</v>
      </c>
      <c r="H26" s="177">
        <f t="shared" si="0"/>
        <v>6.7426400759734122</v>
      </c>
      <c r="I26" s="177">
        <f t="shared" si="0"/>
        <v>1.4721320280266497</v>
      </c>
      <c r="J26" s="177">
        <f t="shared" si="0"/>
        <v>-0.98334276945082877</v>
      </c>
      <c r="K26" s="177">
        <f t="shared" si="0"/>
        <v>3.5666879048529267</v>
      </c>
      <c r="L26" s="177">
        <f t="shared" si="0"/>
        <v>0.16721426895094282</v>
      </c>
    </row>
    <row r="27" spans="1:12" s="160" customFormat="1" ht="12" customHeight="1">
      <c r="A27" s="173">
        <v>2004</v>
      </c>
      <c r="B27" s="177">
        <f t="shared" si="0"/>
        <v>2.3352463882841903</v>
      </c>
      <c r="C27" s="177">
        <f t="shared" si="0"/>
        <v>2.6834851215117084</v>
      </c>
      <c r="D27" s="177">
        <f t="shared" si="0"/>
        <v>43.397102526002982</v>
      </c>
      <c r="E27" s="177">
        <f t="shared" si="0"/>
        <v>7.7185743757558498</v>
      </c>
      <c r="F27" s="177">
        <f t="shared" si="0"/>
        <v>9.7080634563033925</v>
      </c>
      <c r="G27" s="177">
        <f t="shared" si="0"/>
        <v>11.820538641184413</v>
      </c>
      <c r="H27" s="177">
        <f t="shared" si="0"/>
        <v>0.71174377224198793</v>
      </c>
      <c r="I27" s="177">
        <f t="shared" si="0"/>
        <v>0.21172168222500432</v>
      </c>
      <c r="J27" s="177">
        <f t="shared" si="0"/>
        <v>0.10532968190435099</v>
      </c>
      <c r="K27" s="177">
        <f t="shared" si="0"/>
        <v>-2.2711251810363535</v>
      </c>
      <c r="L27" s="177">
        <f t="shared" si="0"/>
        <v>1.0748279396690634</v>
      </c>
    </row>
    <row r="28" spans="1:12" s="160" customFormat="1" ht="12" customHeight="1">
      <c r="A28" s="173">
        <v>2005</v>
      </c>
      <c r="B28" s="177">
        <f t="shared" si="0"/>
        <v>2.2905520101420365</v>
      </c>
      <c r="C28" s="177">
        <f t="shared" si="0"/>
        <v>2.1438057294631108</v>
      </c>
      <c r="D28" s="177">
        <f t="shared" si="0"/>
        <v>-21.18709928113465</v>
      </c>
      <c r="E28" s="177">
        <f t="shared" si="0"/>
        <v>4.4027649363800521</v>
      </c>
      <c r="F28" s="177">
        <f t="shared" si="0"/>
        <v>6.631186255048263</v>
      </c>
      <c r="G28" s="177">
        <f t="shared" si="0"/>
        <v>7.1852845372676768</v>
      </c>
      <c r="H28" s="177">
        <f t="shared" si="0"/>
        <v>-3.4673144876325068</v>
      </c>
      <c r="I28" s="177">
        <f t="shared" si="0"/>
        <v>2.0911360799001244</v>
      </c>
      <c r="J28" s="177">
        <f t="shared" si="0"/>
        <v>1.5512265512265486</v>
      </c>
      <c r="K28" s="177">
        <f t="shared" si="0"/>
        <v>2.8694705643204799</v>
      </c>
      <c r="L28" s="177">
        <f t="shared" si="0"/>
        <v>0.28685674547983808</v>
      </c>
    </row>
    <row r="29" spans="1:12" s="160" customFormat="1" ht="12" customHeight="1">
      <c r="A29" s="173">
        <v>2006</v>
      </c>
      <c r="B29" s="177">
        <f t="shared" si="0"/>
        <v>3.701291881104936</v>
      </c>
      <c r="C29" s="177">
        <f t="shared" si="0"/>
        <v>3.6682763744427973</v>
      </c>
      <c r="D29" s="177">
        <f t="shared" si="0"/>
        <v>-2.5720037799416531</v>
      </c>
      <c r="E29" s="177">
        <f t="shared" si="0"/>
        <v>5.9798422806055669</v>
      </c>
      <c r="F29" s="177">
        <f t="shared" si="0"/>
        <v>6.3680570043812565</v>
      </c>
      <c r="G29" s="177">
        <f t="shared" si="0"/>
        <v>4.3224883804075915</v>
      </c>
      <c r="H29" s="177">
        <f t="shared" si="0"/>
        <v>4.3125142987874767</v>
      </c>
      <c r="I29" s="177">
        <f t="shared" si="0"/>
        <v>3.0148390282905666</v>
      </c>
      <c r="J29" s="177">
        <f t="shared" si="0"/>
        <v>3.9076376554174175</v>
      </c>
      <c r="K29" s="177">
        <f t="shared" si="0"/>
        <v>2.08569716595062</v>
      </c>
      <c r="L29" s="177">
        <f t="shared" si="0"/>
        <v>1.3463927653058363</v>
      </c>
    </row>
    <row r="30" spans="1:12" s="160" customFormat="1" ht="12" customHeight="1">
      <c r="A30" s="173">
        <v>2007</v>
      </c>
      <c r="B30" s="177">
        <f t="shared" si="0"/>
        <v>2.236311706200496</v>
      </c>
      <c r="C30" s="177">
        <f t="shared" si="0"/>
        <v>1.6863746304756688</v>
      </c>
      <c r="D30" s="177">
        <f t="shared" si="0"/>
        <v>16.682832201745867</v>
      </c>
      <c r="E30" s="177">
        <f t="shared" si="0"/>
        <v>5.0356133858580989</v>
      </c>
      <c r="F30" s="177">
        <f t="shared" si="0"/>
        <v>5.0181807208919906</v>
      </c>
      <c r="G30" s="177">
        <f t="shared" si="0"/>
        <v>1.5970389663799267</v>
      </c>
      <c r="H30" s="177">
        <f t="shared" si="0"/>
        <v>3.2788682969623721</v>
      </c>
      <c r="I30" s="177">
        <f t="shared" si="0"/>
        <v>0.16208195411482507</v>
      </c>
      <c r="J30" s="177">
        <f t="shared" si="0"/>
        <v>-1.481481481481481</v>
      </c>
      <c r="K30" s="177">
        <f t="shared" si="0"/>
        <v>-1.6784264751795206</v>
      </c>
      <c r="L30" s="177">
        <f t="shared" si="0"/>
        <v>1.3171023747754873</v>
      </c>
    </row>
    <row r="31" spans="1:12" s="160" customFormat="1" ht="12" customHeight="1">
      <c r="A31" s="173">
        <v>2008</v>
      </c>
      <c r="B31" s="177">
        <f t="shared" si="0"/>
        <v>2.1160666521368654</v>
      </c>
      <c r="C31" s="177">
        <f t="shared" si="0"/>
        <v>2.1010901883052497</v>
      </c>
      <c r="D31" s="177">
        <f t="shared" si="0"/>
        <v>14.413242256677151</v>
      </c>
      <c r="E31" s="177">
        <f t="shared" si="0"/>
        <v>3.3280927395677509</v>
      </c>
      <c r="F31" s="177">
        <f t="shared" si="0"/>
        <v>2.2455283384814351</v>
      </c>
      <c r="G31" s="177">
        <f t="shared" si="0"/>
        <v>-2.3612750885478135</v>
      </c>
      <c r="H31" s="177">
        <f t="shared" si="0"/>
        <v>4.4135343668153126</v>
      </c>
      <c r="I31" s="177">
        <f t="shared" si="0"/>
        <v>1.3674901996535596</v>
      </c>
      <c r="J31" s="177">
        <f t="shared" si="0"/>
        <v>1.41700404858301</v>
      </c>
      <c r="K31" s="177">
        <f t="shared" si="0"/>
        <v>-0.54235307566270308</v>
      </c>
      <c r="L31" s="177">
        <f t="shared" si="0"/>
        <v>2.9685697402853179</v>
      </c>
    </row>
    <row r="32" spans="1:12" s="160" customFormat="1" ht="12" customHeight="1">
      <c r="A32" s="173">
        <v>2009</v>
      </c>
      <c r="B32" s="177">
        <f t="shared" si="0"/>
        <v>-3.3722035739925218</v>
      </c>
      <c r="C32" s="177">
        <f t="shared" si="0"/>
        <v>-3.6411484285683429</v>
      </c>
      <c r="D32" s="177">
        <f t="shared" si="0"/>
        <v>-19.142685661938913</v>
      </c>
      <c r="E32" s="177">
        <f t="shared" si="0"/>
        <v>-7.3070577451879046</v>
      </c>
      <c r="F32" s="177">
        <f t="shared" si="0"/>
        <v>-10.22931654676259</v>
      </c>
      <c r="G32" s="177">
        <f t="shared" si="0"/>
        <v>-15.292796683365012</v>
      </c>
      <c r="H32" s="177">
        <f t="shared" si="0"/>
        <v>3.1083692078234719</v>
      </c>
      <c r="I32" s="177">
        <f t="shared" si="0"/>
        <v>-1.8189585394370056</v>
      </c>
      <c r="J32" s="177">
        <f t="shared" si="0"/>
        <v>-3.1765041345879581</v>
      </c>
      <c r="K32" s="177">
        <f t="shared" si="0"/>
        <v>-4.0023498161013435</v>
      </c>
      <c r="L32" s="177">
        <f t="shared" si="0"/>
        <v>0.86626222878068404</v>
      </c>
    </row>
    <row r="33" spans="1:12" s="160" customFormat="1" ht="12" customHeight="1">
      <c r="A33" s="173">
        <v>2010</v>
      </c>
      <c r="B33" s="177">
        <f t="shared" si="0"/>
        <v>4.0240155820164176</v>
      </c>
      <c r="C33" s="177">
        <f t="shared" si="0"/>
        <v>4.3159991941080307</v>
      </c>
      <c r="D33" s="177">
        <f t="shared" si="0"/>
        <v>6.3952806969566751</v>
      </c>
      <c r="E33" s="177">
        <f t="shared" si="0"/>
        <v>11.286686179890836</v>
      </c>
      <c r="F33" s="177">
        <f t="shared" si="0"/>
        <v>11.617205108940638</v>
      </c>
      <c r="G33" s="177">
        <f t="shared" si="0"/>
        <v>13.636641719517911</v>
      </c>
      <c r="H33" s="177">
        <f t="shared" si="0"/>
        <v>9.7573804983890966</v>
      </c>
      <c r="I33" s="177">
        <f t="shared" si="0"/>
        <v>1.9236494377905586</v>
      </c>
      <c r="J33" s="177">
        <f t="shared" si="0"/>
        <v>-1.9319118859700808</v>
      </c>
      <c r="K33" s="177">
        <f t="shared" si="0"/>
        <v>2.67526938938407</v>
      </c>
      <c r="L33" s="177">
        <f t="shared" si="0"/>
        <v>2.2838720164720456</v>
      </c>
    </row>
    <row r="34" spans="1:12" s="160" customFormat="1" ht="12" customHeight="1">
      <c r="A34" s="173">
        <v>2011</v>
      </c>
      <c r="B34" s="177">
        <f t="shared" si="0"/>
        <v>2.8587974133770899</v>
      </c>
      <c r="C34" s="177">
        <f t="shared" si="0"/>
        <v>2.6996287473980232</v>
      </c>
      <c r="D34" s="177">
        <f t="shared" si="0"/>
        <v>0.82250128515826759</v>
      </c>
      <c r="E34" s="177">
        <f t="shared" si="0"/>
        <v>-3.5542286435372716E-3</v>
      </c>
      <c r="F34" s="177">
        <f t="shared" si="0"/>
        <v>-1.7038283550694189</v>
      </c>
      <c r="G34" s="177">
        <f t="shared" si="0"/>
        <v>0.56887517048309633</v>
      </c>
      <c r="H34" s="177">
        <f t="shared" si="0"/>
        <v>4.4629485413047405</v>
      </c>
      <c r="I34" s="177">
        <f t="shared" si="0"/>
        <v>3.5028197811580242</v>
      </c>
      <c r="J34" s="177">
        <f t="shared" si="0"/>
        <v>4.1831831831831749</v>
      </c>
      <c r="K34" s="177">
        <f t="shared" si="0"/>
        <v>1.6921263005143885</v>
      </c>
      <c r="L34" s="177">
        <f t="shared" si="0"/>
        <v>4.6087831752926718</v>
      </c>
    </row>
    <row r="35" spans="1:12" s="160" customFormat="1" ht="12" customHeight="1">
      <c r="A35" s="173">
        <v>2012</v>
      </c>
      <c r="B35" s="177">
        <f t="shared" si="0"/>
        <v>1.8128589122846392</v>
      </c>
      <c r="C35" s="177">
        <f t="shared" si="0"/>
        <v>1.8325427837098118</v>
      </c>
      <c r="D35" s="177">
        <f t="shared" si="0"/>
        <v>23.566902177871654</v>
      </c>
      <c r="E35" s="177">
        <f t="shared" si="0"/>
        <v>3.325099077644893</v>
      </c>
      <c r="F35" s="177">
        <f t="shared" si="0"/>
        <v>2.7776588915043874</v>
      </c>
      <c r="G35" s="177">
        <f t="shared" si="0"/>
        <v>-0.77978622794026364</v>
      </c>
      <c r="H35" s="177">
        <f t="shared" si="0"/>
        <v>5.0034407615552396</v>
      </c>
      <c r="I35" s="177">
        <f t="shared" si="0"/>
        <v>0.72721747058568553</v>
      </c>
      <c r="J35" s="177">
        <f t="shared" si="0"/>
        <v>-1.0117314732078597</v>
      </c>
      <c r="K35" s="177">
        <f t="shared" si="0"/>
        <v>-1.1989246626829839</v>
      </c>
      <c r="L35" s="177">
        <f t="shared" si="0"/>
        <v>3.8740061781536355</v>
      </c>
    </row>
    <row r="36" spans="1:12" s="160" customFormat="1" ht="12" customHeight="1">
      <c r="A36" s="173">
        <v>2013</v>
      </c>
      <c r="B36" s="177">
        <f t="shared" si="0"/>
        <v>2.8091130280911329</v>
      </c>
      <c r="C36" s="177">
        <f t="shared" si="0"/>
        <v>2.8850494521278875</v>
      </c>
      <c r="D36" s="177">
        <f t="shared" si="0"/>
        <v>9.3695658581154788</v>
      </c>
      <c r="E36" s="177">
        <f t="shared" si="0"/>
        <v>4.2242862057103565</v>
      </c>
      <c r="F36" s="177">
        <f t="shared" si="0"/>
        <v>4.6153632603203647</v>
      </c>
      <c r="G36" s="177">
        <f t="shared" si="0"/>
        <v>-0.62765268685706133</v>
      </c>
      <c r="H36" s="177">
        <f t="shared" si="0"/>
        <v>3.2167335681712643</v>
      </c>
      <c r="I36" s="177">
        <f t="shared" si="0"/>
        <v>2.2305553759617283</v>
      </c>
      <c r="J36" s="177">
        <f t="shared" si="0"/>
        <v>1.2055209364626478</v>
      </c>
      <c r="K36" s="177">
        <f t="shared" si="0"/>
        <v>0.53387666675264711</v>
      </c>
      <c r="L36" s="177">
        <f t="shared" si="0"/>
        <v>3.4345748829953209</v>
      </c>
    </row>
    <row r="37" spans="1:12" s="160" customFormat="1" ht="12" customHeight="1">
      <c r="A37" s="173">
        <v>2014</v>
      </c>
      <c r="B37" s="177">
        <f t="shared" si="0"/>
        <v>2.2608290304073364</v>
      </c>
      <c r="C37" s="177">
        <f t="shared" si="0"/>
        <v>2.3155165536497861</v>
      </c>
      <c r="D37" s="177">
        <f t="shared" si="0"/>
        <v>-10.399374797887248</v>
      </c>
      <c r="E37" s="177">
        <f t="shared" si="0"/>
        <v>2.0496402402798992</v>
      </c>
      <c r="F37" s="177">
        <f t="shared" si="0"/>
        <v>1.1357756047076322</v>
      </c>
      <c r="G37" s="177">
        <f t="shared" si="0"/>
        <v>0.87593882906524811</v>
      </c>
      <c r="H37" s="177">
        <f t="shared" si="0"/>
        <v>5.6588798645466767</v>
      </c>
      <c r="I37" s="177">
        <f t="shared" si="0"/>
        <v>2.8332911712623456</v>
      </c>
      <c r="J37" s="177">
        <f t="shared" si="0"/>
        <v>0.57256301070319182</v>
      </c>
      <c r="K37" s="177">
        <f t="shared" si="0"/>
        <v>1.226269881990774</v>
      </c>
      <c r="L37" s="177">
        <f t="shared" si="0"/>
        <v>4.8759220418070868</v>
      </c>
    </row>
    <row r="38" spans="1:12" s="160" customFormat="1" ht="12" customHeight="1">
      <c r="A38" s="173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</row>
    <row r="39" spans="1:12" s="160" customFormat="1" ht="12" customHeight="1">
      <c r="A39" s="173"/>
      <c r="B39" s="257" t="s">
        <v>347</v>
      </c>
      <c r="C39" s="257"/>
      <c r="D39" s="257"/>
      <c r="E39" s="257"/>
      <c r="F39" s="257"/>
      <c r="G39" s="257"/>
      <c r="H39" s="257"/>
      <c r="I39" s="257"/>
      <c r="J39" s="257"/>
      <c r="K39" s="257"/>
      <c r="L39" s="257"/>
    </row>
    <row r="40" spans="1:12" s="160" customFormat="1" ht="12" customHeight="1">
      <c r="A40" s="173">
        <v>2000</v>
      </c>
      <c r="B40" s="178">
        <f t="shared" ref="B40:L40" si="1">B7/B$17*100</f>
        <v>79.121706398996238</v>
      </c>
      <c r="C40" s="178">
        <f t="shared" si="1"/>
        <v>79.334320478980231</v>
      </c>
      <c r="D40" s="178">
        <f t="shared" si="1"/>
        <v>88.451935081148577</v>
      </c>
      <c r="E40" s="178">
        <f t="shared" si="1"/>
        <v>67.789802918021707</v>
      </c>
      <c r="F40" s="178">
        <f t="shared" si="1"/>
        <v>71.186369373159437</v>
      </c>
      <c r="G40" s="178">
        <f t="shared" si="1"/>
        <v>81.598593065824417</v>
      </c>
      <c r="H40" s="178">
        <f t="shared" si="1"/>
        <v>74.165818007548083</v>
      </c>
      <c r="I40" s="178">
        <f t="shared" si="1"/>
        <v>83.393623474959</v>
      </c>
      <c r="J40" s="178">
        <f t="shared" si="1"/>
        <v>89.090090090090087</v>
      </c>
      <c r="K40" s="178">
        <f t="shared" si="1"/>
        <v>84.853785258029831</v>
      </c>
      <c r="L40" s="178">
        <f t="shared" si="1"/>
        <v>86.888806484081158</v>
      </c>
    </row>
    <row r="41" spans="1:12" s="160" customFormat="1" ht="12" customHeight="1">
      <c r="A41" s="173">
        <v>2005</v>
      </c>
      <c r="B41" s="178">
        <f t="shared" ref="B41:L41" si="2">B12/B$17*100</f>
        <v>91.892674452272942</v>
      </c>
      <c r="C41" s="178">
        <f t="shared" si="2"/>
        <v>92.431168050816538</v>
      </c>
      <c r="D41" s="178">
        <f t="shared" si="2"/>
        <v>89.369905265476973</v>
      </c>
      <c r="E41" s="178">
        <f t="shared" si="2"/>
        <v>84.281423823994601</v>
      </c>
      <c r="F41" s="178">
        <f t="shared" si="2"/>
        <v>87.380451549572285</v>
      </c>
      <c r="G41" s="178">
        <f t="shared" si="2"/>
        <v>100.38762472184337</v>
      </c>
      <c r="H41" s="178">
        <f t="shared" si="2"/>
        <v>78.553884861918164</v>
      </c>
      <c r="I41" s="178">
        <f t="shared" si="2"/>
        <v>95.542274248994545</v>
      </c>
      <c r="J41" s="178">
        <f t="shared" si="2"/>
        <v>101.44144144144146</v>
      </c>
      <c r="K41" s="178">
        <f t="shared" si="2"/>
        <v>101.62993482851996</v>
      </c>
      <c r="L41" s="178">
        <f t="shared" si="2"/>
        <v>91.675054298882245</v>
      </c>
    </row>
    <row r="42" spans="1:12" s="160" customFormat="1" ht="12" customHeight="1">
      <c r="A42" s="173">
        <v>2010</v>
      </c>
      <c r="B42" s="196">
        <f t="shared" ref="B42:L46" si="3">B17/B$17*100</f>
        <v>100</v>
      </c>
      <c r="C42" s="196">
        <f t="shared" si="3"/>
        <v>100</v>
      </c>
      <c r="D42" s="196">
        <f t="shared" si="3"/>
        <v>100</v>
      </c>
      <c r="E42" s="196">
        <f t="shared" si="3"/>
        <v>100</v>
      </c>
      <c r="F42" s="196">
        <f t="shared" si="3"/>
        <v>100</v>
      </c>
      <c r="G42" s="196">
        <f t="shared" si="3"/>
        <v>100</v>
      </c>
      <c r="H42" s="196">
        <f t="shared" si="3"/>
        <v>100</v>
      </c>
      <c r="I42" s="196">
        <f t="shared" si="3"/>
        <v>100</v>
      </c>
      <c r="J42" s="196">
        <f t="shared" si="3"/>
        <v>100</v>
      </c>
      <c r="K42" s="196">
        <f t="shared" si="3"/>
        <v>100</v>
      </c>
      <c r="L42" s="196">
        <f t="shared" si="3"/>
        <v>100</v>
      </c>
    </row>
    <row r="43" spans="1:12" s="160" customFormat="1" ht="12" customHeight="1">
      <c r="A43" s="173">
        <v>2011</v>
      </c>
      <c r="B43" s="178">
        <f t="shared" si="3"/>
        <v>102.85879741337709</v>
      </c>
      <c r="C43" s="178">
        <f t="shared" si="3"/>
        <v>102.69962874739802</v>
      </c>
      <c r="D43" s="178">
        <f t="shared" si="3"/>
        <v>100.82250128515827</v>
      </c>
      <c r="E43" s="178">
        <f t="shared" si="3"/>
        <v>99.996445771356463</v>
      </c>
      <c r="F43" s="178">
        <f t="shared" si="3"/>
        <v>98.296171644930581</v>
      </c>
      <c r="G43" s="178">
        <f t="shared" si="3"/>
        <v>100.5688751704831</v>
      </c>
      <c r="H43" s="178">
        <f t="shared" si="3"/>
        <v>104.46294854130474</v>
      </c>
      <c r="I43" s="178">
        <f t="shared" si="3"/>
        <v>103.50281978115802</v>
      </c>
      <c r="J43" s="178">
        <f t="shared" si="3"/>
        <v>104.18318318318317</v>
      </c>
      <c r="K43" s="178">
        <f t="shared" si="3"/>
        <v>101.69212630051439</v>
      </c>
      <c r="L43" s="178">
        <f t="shared" si="3"/>
        <v>104.60878317529267</v>
      </c>
    </row>
    <row r="44" spans="1:12" s="160" customFormat="1" ht="12" customHeight="1">
      <c r="A44" s="173">
        <v>2012</v>
      </c>
      <c r="B44" s="178">
        <f t="shared" si="3"/>
        <v>104.72348228935431</v>
      </c>
      <c r="C44" s="178">
        <f t="shared" si="3"/>
        <v>104.58164338290521</v>
      </c>
      <c r="D44" s="178">
        <f t="shared" si="3"/>
        <v>124.5832415363149</v>
      </c>
      <c r="E44" s="178">
        <f t="shared" si="3"/>
        <v>103.32142666737751</v>
      </c>
      <c r="F44" s="178">
        <f t="shared" si="3"/>
        <v>101.02650399663442</v>
      </c>
      <c r="G44" s="178">
        <f t="shared" si="3"/>
        <v>99.784652932309243</v>
      </c>
      <c r="H44" s="178">
        <f t="shared" si="3"/>
        <v>109.68969028934283</v>
      </c>
      <c r="I44" s="178">
        <f t="shared" si="3"/>
        <v>104.25551036915542</v>
      </c>
      <c r="J44" s="178">
        <f t="shared" si="3"/>
        <v>103.12912912912913</v>
      </c>
      <c r="K44" s="178">
        <f t="shared" si="3"/>
        <v>100.47291431829078</v>
      </c>
      <c r="L44" s="178">
        <f t="shared" si="3"/>
        <v>108.66133389839487</v>
      </c>
    </row>
    <row r="45" spans="1:12" s="160" customFormat="1" ht="12" customHeight="1">
      <c r="A45" s="173">
        <v>2013</v>
      </c>
      <c r="B45" s="178">
        <f t="shared" si="3"/>
        <v>107.66528327381526</v>
      </c>
      <c r="C45" s="178">
        <f t="shared" si="3"/>
        <v>107.59887551235006</v>
      </c>
      <c r="D45" s="178">
        <f t="shared" si="3"/>
        <v>136.25615040023499</v>
      </c>
      <c r="E45" s="178">
        <f t="shared" si="3"/>
        <v>107.68601944163068</v>
      </c>
      <c r="F45" s="178">
        <f t="shared" si="3"/>
        <v>105.68924414528115</v>
      </c>
      <c r="G45" s="178">
        <f t="shared" si="3"/>
        <v>99.158351877108615</v>
      </c>
      <c r="H45" s="178">
        <f t="shared" si="3"/>
        <v>113.21811537770323</v>
      </c>
      <c r="I45" s="178">
        <f t="shared" si="3"/>
        <v>106.58098726043094</v>
      </c>
      <c r="J45" s="178">
        <f t="shared" si="3"/>
        <v>104.37237237237238</v>
      </c>
      <c r="K45" s="178">
        <f t="shared" si="3"/>
        <v>101.0093157642425</v>
      </c>
      <c r="L45" s="178">
        <f t="shared" si="3"/>
        <v>112.39338877999683</v>
      </c>
    </row>
    <row r="46" spans="1:12" s="160" customFormat="1" ht="12" customHeight="1">
      <c r="A46" s="173">
        <v>2014</v>
      </c>
      <c r="B46" s="178">
        <f t="shared" si="3"/>
        <v>110.09941125373999</v>
      </c>
      <c r="C46" s="178">
        <f t="shared" si="3"/>
        <v>110.09034528637953</v>
      </c>
      <c r="D46" s="178">
        <f t="shared" si="3"/>
        <v>122.08636263494161</v>
      </c>
      <c r="E46" s="178">
        <f t="shared" si="3"/>
        <v>109.89319542926197</v>
      </c>
      <c r="F46" s="178">
        <f t="shared" si="3"/>
        <v>106.88963679708317</v>
      </c>
      <c r="G46" s="178">
        <f t="shared" si="3"/>
        <v>100.02691838346134</v>
      </c>
      <c r="H46" s="178">
        <f t="shared" si="3"/>
        <v>119.62499251183129</v>
      </c>
      <c r="I46" s="178">
        <f t="shared" si="3"/>
        <v>109.60073696272497</v>
      </c>
      <c r="J46" s="178">
        <f t="shared" si="3"/>
        <v>104.96996996996997</v>
      </c>
      <c r="K46" s="178">
        <f t="shared" si="3"/>
        <v>102.24796258146436</v>
      </c>
      <c r="L46" s="178">
        <f t="shared" si="3"/>
        <v>117.87360279705462</v>
      </c>
    </row>
    <row r="47" spans="1:12" s="160" customFormat="1" ht="12" customHeight="1">
      <c r="A47" s="173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</row>
    <row r="48" spans="1:12" s="160" customFormat="1" ht="12" customHeight="1">
      <c r="A48" s="173"/>
      <c r="B48" s="257" t="s">
        <v>304</v>
      </c>
      <c r="C48" s="257"/>
      <c r="D48" s="257"/>
      <c r="E48" s="257"/>
      <c r="F48" s="257"/>
      <c r="G48" s="257"/>
      <c r="H48" s="257"/>
      <c r="I48" s="257"/>
      <c r="J48" s="257"/>
      <c r="K48" s="257"/>
      <c r="L48" s="257"/>
    </row>
    <row r="49" spans="1:12" s="160" customFormat="1" ht="12" customHeight="1">
      <c r="A49" s="173">
        <v>2000</v>
      </c>
      <c r="B49" s="174" t="s">
        <v>59</v>
      </c>
      <c r="C49" s="179">
        <f t="shared" ref="C49:L49" si="4">(C7*100)/$C7</f>
        <v>100</v>
      </c>
      <c r="D49" s="180">
        <f t="shared" si="4"/>
        <v>65.159998918012391</v>
      </c>
      <c r="E49" s="180">
        <f t="shared" si="4"/>
        <v>103.18374854607914</v>
      </c>
      <c r="F49" s="180">
        <f t="shared" si="4"/>
        <v>137.31234277367525</v>
      </c>
      <c r="G49" s="180">
        <f t="shared" si="4"/>
        <v>122.99494170791745</v>
      </c>
      <c r="H49" s="180">
        <f t="shared" si="4"/>
        <v>66.977738104898705</v>
      </c>
      <c r="I49" s="180">
        <f t="shared" si="4"/>
        <v>100.39763044713138</v>
      </c>
      <c r="J49" s="180">
        <f t="shared" si="4"/>
        <v>80.248316156780007</v>
      </c>
      <c r="K49" s="180">
        <f t="shared" si="4"/>
        <v>177.15112661960021</v>
      </c>
      <c r="L49" s="180">
        <f t="shared" si="4"/>
        <v>88.733803997944221</v>
      </c>
    </row>
    <row r="50" spans="1:12" s="160" customFormat="1" ht="12" customHeight="1">
      <c r="A50" s="173">
        <v>2005</v>
      </c>
      <c r="B50" s="174" t="s">
        <v>59</v>
      </c>
      <c r="C50" s="179">
        <f t="shared" ref="C50:L50" si="5">(C12*100)/$C12</f>
        <v>100</v>
      </c>
      <c r="D50" s="180">
        <f t="shared" si="5"/>
        <v>56.507708023774143</v>
      </c>
      <c r="E50" s="180">
        <f t="shared" si="5"/>
        <v>110.10865527488856</v>
      </c>
      <c r="F50" s="180">
        <f t="shared" si="5"/>
        <v>144.66706909361071</v>
      </c>
      <c r="G50" s="180">
        <f t="shared" si="5"/>
        <v>129.87555720653788</v>
      </c>
      <c r="H50" s="180">
        <f t="shared" si="5"/>
        <v>60.888744427934618</v>
      </c>
      <c r="I50" s="180">
        <f t="shared" si="5"/>
        <v>98.725390044576528</v>
      </c>
      <c r="J50" s="180">
        <f t="shared" si="5"/>
        <v>78.42682020802377</v>
      </c>
      <c r="K50" s="180">
        <f t="shared" si="5"/>
        <v>182.11134843982168</v>
      </c>
      <c r="L50" s="180">
        <f t="shared" si="5"/>
        <v>80.356147845468058</v>
      </c>
    </row>
    <row r="51" spans="1:12" s="160" customFormat="1" ht="12" customHeight="1">
      <c r="A51" s="173">
        <v>2010</v>
      </c>
      <c r="B51" s="174" t="s">
        <v>59</v>
      </c>
      <c r="C51" s="179">
        <f t="shared" ref="C51:L55" si="6">(C17*100)/$C17</f>
        <v>100</v>
      </c>
      <c r="D51" s="180">
        <f t="shared" si="6"/>
        <v>58.443314234211037</v>
      </c>
      <c r="E51" s="180">
        <f t="shared" si="6"/>
        <v>120.75581021051954</v>
      </c>
      <c r="F51" s="180">
        <f t="shared" si="6"/>
        <v>153.02903495783173</v>
      </c>
      <c r="G51" s="180">
        <f t="shared" si="6"/>
        <v>119.58196527822486</v>
      </c>
      <c r="H51" s="180">
        <f t="shared" si="6"/>
        <v>71.64531427713041</v>
      </c>
      <c r="I51" s="180">
        <f t="shared" si="6"/>
        <v>95.510633275392181</v>
      </c>
      <c r="J51" s="180">
        <f t="shared" si="6"/>
        <v>71.460760960535637</v>
      </c>
      <c r="K51" s="180">
        <f t="shared" si="6"/>
        <v>165.62801776862165</v>
      </c>
      <c r="L51" s="180">
        <f t="shared" si="6"/>
        <v>81.018905985106983</v>
      </c>
    </row>
    <row r="52" spans="1:12" s="160" customFormat="1" ht="12" customHeight="1">
      <c r="A52" s="173">
        <v>2011</v>
      </c>
      <c r="B52" s="174" t="s">
        <v>59</v>
      </c>
      <c r="C52" s="179">
        <f t="shared" si="6"/>
        <v>100</v>
      </c>
      <c r="D52" s="180">
        <f t="shared" si="6"/>
        <v>57.375096642079527</v>
      </c>
      <c r="E52" s="180">
        <f t="shared" si="6"/>
        <v>117.57736590258479</v>
      </c>
      <c r="F52" s="180">
        <f t="shared" si="6"/>
        <v>146.46760139582506</v>
      </c>
      <c r="G52" s="180">
        <f t="shared" si="6"/>
        <v>117.10094656998976</v>
      </c>
      <c r="H52" s="180">
        <f t="shared" si="6"/>
        <v>72.87544141922811</v>
      </c>
      <c r="I52" s="180">
        <f t="shared" si="6"/>
        <v>96.257600768957516</v>
      </c>
      <c r="J52" s="180">
        <f t="shared" si="6"/>
        <v>72.493052218066325</v>
      </c>
      <c r="K52" s="180">
        <f t="shared" si="6"/>
        <v>164.00317612888398</v>
      </c>
      <c r="L52" s="180">
        <f t="shared" si="6"/>
        <v>82.525022462753626</v>
      </c>
    </row>
    <row r="53" spans="1:12" s="160" customFormat="1" ht="12" customHeight="1">
      <c r="A53" s="173">
        <v>2012</v>
      </c>
      <c r="B53" s="174" t="s">
        <v>59</v>
      </c>
      <c r="C53" s="179">
        <f t="shared" si="6"/>
        <v>100</v>
      </c>
      <c r="D53" s="180">
        <f t="shared" si="6"/>
        <v>69.620798621085896</v>
      </c>
      <c r="E53" s="180">
        <f t="shared" si="6"/>
        <v>119.30069356096359</v>
      </c>
      <c r="F53" s="180">
        <f t="shared" si="6"/>
        <v>147.82697911109287</v>
      </c>
      <c r="G53" s="180">
        <f t="shared" si="6"/>
        <v>114.09693437846268</v>
      </c>
      <c r="H53" s="180">
        <f t="shared" si="6"/>
        <v>75.144662863709115</v>
      </c>
      <c r="I53" s="180">
        <f t="shared" si="6"/>
        <v>95.212787786760785</v>
      </c>
      <c r="J53" s="180">
        <f t="shared" si="6"/>
        <v>70.46825624820454</v>
      </c>
      <c r="K53" s="180">
        <f t="shared" si="6"/>
        <v>159.12094225797185</v>
      </c>
      <c r="L53" s="180">
        <f t="shared" si="6"/>
        <v>84.179422990109572</v>
      </c>
    </row>
    <row r="54" spans="1:12" s="160" customFormat="1" ht="12" customHeight="1">
      <c r="A54" s="173">
        <v>2013</v>
      </c>
      <c r="B54" s="174" t="s">
        <v>59</v>
      </c>
      <c r="C54" s="179">
        <f t="shared" si="6"/>
        <v>100</v>
      </c>
      <c r="D54" s="180">
        <f t="shared" si="6"/>
        <v>74.008775428799368</v>
      </c>
      <c r="E54" s="180">
        <f t="shared" si="6"/>
        <v>120.85360989230155</v>
      </c>
      <c r="F54" s="180">
        <f t="shared" si="6"/>
        <v>150.31312325488631</v>
      </c>
      <c r="G54" s="180">
        <f t="shared" si="6"/>
        <v>110.20143597925808</v>
      </c>
      <c r="H54" s="180">
        <f t="shared" si="6"/>
        <v>75.386916633426409</v>
      </c>
      <c r="I54" s="180">
        <f t="shared" si="6"/>
        <v>94.607100119664935</v>
      </c>
      <c r="J54" s="180">
        <f t="shared" si="6"/>
        <v>69.317909852413237</v>
      </c>
      <c r="K54" s="180">
        <f t="shared" si="6"/>
        <v>155.48464299960111</v>
      </c>
      <c r="L54" s="180">
        <f t="shared" si="6"/>
        <v>84.629038691663339</v>
      </c>
    </row>
    <row r="55" spans="1:12" s="160" customFormat="1" ht="12" customHeight="1">
      <c r="A55" s="173">
        <v>2014</v>
      </c>
      <c r="B55" s="174" t="s">
        <v>59</v>
      </c>
      <c r="C55" s="179">
        <f t="shared" si="6"/>
        <v>100</v>
      </c>
      <c r="D55" s="180">
        <f t="shared" si="6"/>
        <v>64.811602113019234</v>
      </c>
      <c r="E55" s="180">
        <f t="shared" si="6"/>
        <v>120.53956063234635</v>
      </c>
      <c r="F55" s="180">
        <f t="shared" si="6"/>
        <v>148.57994970858269</v>
      </c>
      <c r="G55" s="180">
        <f t="shared" si="6"/>
        <v>108.65090349116002</v>
      </c>
      <c r="H55" s="180">
        <f t="shared" si="6"/>
        <v>77.850334301475598</v>
      </c>
      <c r="I55" s="180">
        <f t="shared" si="6"/>
        <v>95.085865772597032</v>
      </c>
      <c r="J55" s="180">
        <f t="shared" si="6"/>
        <v>68.137073351396666</v>
      </c>
      <c r="K55" s="180">
        <f t="shared" si="6"/>
        <v>153.82936005146098</v>
      </c>
      <c r="L55" s="180">
        <f t="shared" si="6"/>
        <v>86.746847040018707</v>
      </c>
    </row>
    <row r="56" spans="1:12" s="160" customFormat="1" ht="12" customHeight="1">
      <c r="A56" s="168"/>
      <c r="B56" s="168"/>
    </row>
    <row r="57" spans="1:12" s="160" customFormat="1" ht="12" customHeight="1">
      <c r="A57" s="168"/>
      <c r="B57" s="168"/>
    </row>
    <row r="58" spans="1:12" s="160" customFormat="1" ht="12" customHeight="1">
      <c r="A58" s="168"/>
      <c r="B58" s="168"/>
    </row>
    <row r="59" spans="1:12" s="160" customFormat="1" ht="12" customHeight="1">
      <c r="A59" s="168"/>
      <c r="B59" s="168"/>
    </row>
    <row r="60" spans="1:12" s="160" customFormat="1" ht="12" customHeight="1">
      <c r="A60" s="168"/>
      <c r="B60" s="168"/>
    </row>
    <row r="61" spans="1:12" s="160" customFormat="1" ht="12" customHeight="1">
      <c r="A61" s="168"/>
      <c r="B61" s="168"/>
    </row>
    <row r="62" spans="1:12" s="160" customFormat="1" ht="12" customHeight="1">
      <c r="A62" s="168"/>
      <c r="B62" s="168"/>
    </row>
    <row r="63" spans="1:12" s="160" customFormat="1" ht="12" customHeight="1">
      <c r="A63" s="168"/>
      <c r="B63" s="168"/>
    </row>
    <row r="64" spans="1:12" s="160" customFormat="1" ht="12" customHeight="1">
      <c r="A64" s="168"/>
      <c r="B64" s="168"/>
    </row>
    <row r="65" spans="1:2" s="160" customFormat="1" ht="12" customHeight="1">
      <c r="A65" s="168"/>
      <c r="B65" s="168"/>
    </row>
    <row r="66" spans="1:2" s="160" customFormat="1" ht="12" customHeight="1">
      <c r="A66" s="168"/>
      <c r="B66" s="168"/>
    </row>
    <row r="67" spans="1:2" s="160" customFormat="1" ht="12" customHeight="1">
      <c r="A67" s="168"/>
      <c r="B67" s="168"/>
    </row>
    <row r="68" spans="1:2" s="160" customFormat="1" ht="12" customHeight="1">
      <c r="A68" s="168"/>
      <c r="B68" s="168"/>
    </row>
    <row r="69" spans="1:2" s="160" customFormat="1" ht="12" customHeight="1">
      <c r="A69" s="168"/>
      <c r="B69" s="168"/>
    </row>
    <row r="70" spans="1:2" s="160" customFormat="1" ht="12" customHeight="1">
      <c r="A70" s="168"/>
      <c r="B70" s="168"/>
    </row>
    <row r="71" spans="1:2" s="160" customFormat="1" ht="12" customHeight="1">
      <c r="A71" s="168"/>
      <c r="B71" s="168"/>
    </row>
    <row r="72" spans="1:2" s="160" customFormat="1" ht="12" customHeight="1">
      <c r="A72" s="168"/>
      <c r="B72" s="168"/>
    </row>
    <row r="73" spans="1:2" s="160" customFormat="1" ht="12" customHeight="1">
      <c r="A73" s="168"/>
      <c r="B73" s="168"/>
    </row>
    <row r="74" spans="1:2" s="160" customFormat="1" ht="12" customHeight="1">
      <c r="A74" s="168"/>
      <c r="B74" s="168"/>
    </row>
    <row r="75" spans="1:2" s="160" customFormat="1" ht="12" customHeight="1">
      <c r="A75" s="168"/>
      <c r="B75" s="168"/>
    </row>
    <row r="76" spans="1:2" s="160" customFormat="1" ht="12" customHeight="1">
      <c r="A76" s="168"/>
      <c r="B76" s="168"/>
    </row>
    <row r="77" spans="1:2" s="160" customFormat="1" ht="12" customHeight="1">
      <c r="A77" s="168"/>
      <c r="B77" s="168"/>
    </row>
    <row r="78" spans="1:2" s="160" customFormat="1" ht="12" customHeight="1">
      <c r="A78" s="168"/>
      <c r="B78" s="168"/>
    </row>
    <row r="79" spans="1:2" s="160" customFormat="1" ht="12" customHeight="1">
      <c r="A79" s="168"/>
      <c r="B79" s="168"/>
    </row>
    <row r="80" spans="1:2" s="160" customFormat="1" ht="12" customHeight="1">
      <c r="A80" s="168"/>
      <c r="B80" s="168"/>
    </row>
    <row r="81" spans="1:2" s="160" customFormat="1" ht="12" customHeight="1">
      <c r="A81" s="168"/>
      <c r="B81" s="168"/>
    </row>
    <row r="82" spans="1:2" s="160" customFormat="1" ht="12" customHeight="1">
      <c r="A82" s="168"/>
      <c r="B82" s="168"/>
    </row>
    <row r="83" spans="1:2" s="160" customFormat="1" ht="12" customHeight="1">
      <c r="A83" s="168"/>
      <c r="B83" s="168"/>
    </row>
    <row r="84" spans="1:2" s="160" customFormat="1" ht="12" customHeight="1">
      <c r="A84" s="168"/>
      <c r="B84" s="168"/>
    </row>
    <row r="85" spans="1:2" s="160" customFormat="1" ht="12" customHeight="1">
      <c r="A85" s="168"/>
      <c r="B85" s="168"/>
    </row>
    <row r="86" spans="1:2" s="160" customFormat="1" ht="12" customHeight="1">
      <c r="A86" s="168"/>
      <c r="B86" s="168"/>
    </row>
    <row r="87" spans="1:2" s="160" customFormat="1" ht="12" customHeight="1">
      <c r="A87" s="168"/>
      <c r="B87" s="168"/>
    </row>
    <row r="88" spans="1:2" s="160" customFormat="1" ht="12" customHeight="1">
      <c r="A88" s="168"/>
      <c r="B88" s="168"/>
    </row>
    <row r="89" spans="1:2" s="160" customFormat="1" ht="12" customHeight="1">
      <c r="A89" s="168"/>
      <c r="B89" s="168"/>
    </row>
    <row r="90" spans="1:2" s="160" customFormat="1" ht="12" customHeight="1">
      <c r="A90" s="168"/>
      <c r="B90" s="168"/>
    </row>
    <row r="91" spans="1:2" s="160" customFormat="1" ht="12" customHeight="1">
      <c r="A91" s="168"/>
      <c r="B91" s="168"/>
    </row>
    <row r="92" spans="1:2" s="160" customFormat="1" ht="12" customHeight="1">
      <c r="A92" s="168"/>
      <c r="B92" s="168"/>
    </row>
    <row r="93" spans="1:2" s="160" customFormat="1" ht="12" customHeight="1">
      <c r="A93" s="168"/>
      <c r="B93" s="168"/>
    </row>
    <row r="94" spans="1:2" s="160" customFormat="1" ht="12" customHeight="1">
      <c r="A94" s="168"/>
      <c r="B94" s="168"/>
    </row>
    <row r="95" spans="1:2" s="160" customFormat="1" ht="12" customHeight="1">
      <c r="A95" s="168"/>
      <c r="B95" s="168"/>
    </row>
  </sheetData>
  <mergeCells count="11">
    <mergeCell ref="B6:L6"/>
    <mergeCell ref="B23:L23"/>
    <mergeCell ref="B39:L39"/>
    <mergeCell ref="B48:L48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20" workbookViewId="0">
      <pane ySplit="4" topLeftCell="A5" activePane="bottomLeft" state="frozen"/>
      <selection pane="bottomLeft" sqref="A1:L1"/>
    </sheetView>
  </sheetViews>
  <sheetFormatPr baseColWidth="10" defaultRowHeight="12" customHeight="1"/>
  <cols>
    <col min="1" max="1" width="5.6640625" style="172" customWidth="1"/>
    <col min="2" max="2" width="6.6640625" style="172" customWidth="1"/>
    <col min="3" max="3" width="7.5546875" style="158" customWidth="1"/>
    <col min="4" max="5" width="6.6640625" style="158" customWidth="1"/>
    <col min="6" max="6" width="7.44140625" style="158" customWidth="1"/>
    <col min="7" max="9" width="6.6640625" style="158" customWidth="1"/>
    <col min="10" max="10" width="9.44140625" style="158" customWidth="1"/>
    <col min="11" max="11" width="10.44140625" style="158" customWidth="1"/>
    <col min="12" max="12" width="9.44140625" style="158" customWidth="1"/>
    <col min="13" max="16384" width="11.5546875" style="158"/>
  </cols>
  <sheetData>
    <row r="1" spans="1:12" ht="24" customHeight="1">
      <c r="A1" s="258" t="s">
        <v>343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ht="12" customHeight="1">
      <c r="A2" s="168"/>
      <c r="B2" s="168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169" customFormat="1" ht="12" customHeight="1">
      <c r="A3" s="259" t="s">
        <v>0</v>
      </c>
      <c r="B3" s="261" t="s">
        <v>1</v>
      </c>
      <c r="C3" s="261" t="s">
        <v>11</v>
      </c>
      <c r="D3" s="261" t="s">
        <v>12</v>
      </c>
      <c r="E3" s="264" t="s">
        <v>13</v>
      </c>
      <c r="F3" s="265"/>
      <c r="G3" s="265"/>
      <c r="H3" s="266"/>
      <c r="I3" s="264" t="s">
        <v>14</v>
      </c>
      <c r="J3" s="265"/>
      <c r="K3" s="265"/>
      <c r="L3" s="265"/>
    </row>
    <row r="4" spans="1:12" s="169" customFormat="1" ht="96" customHeight="1">
      <c r="A4" s="260"/>
      <c r="B4" s="262"/>
      <c r="C4" s="262"/>
      <c r="D4" s="263"/>
      <c r="E4" s="170" t="s">
        <v>15</v>
      </c>
      <c r="F4" s="170" t="s">
        <v>280</v>
      </c>
      <c r="G4" s="170" t="s">
        <v>281</v>
      </c>
      <c r="H4" s="170" t="s">
        <v>4</v>
      </c>
      <c r="I4" s="170" t="s">
        <v>15</v>
      </c>
      <c r="J4" s="170" t="s">
        <v>358</v>
      </c>
      <c r="K4" s="170" t="s">
        <v>359</v>
      </c>
      <c r="L4" s="171" t="s">
        <v>282</v>
      </c>
    </row>
    <row r="5" spans="1:12" ht="12" customHeight="1">
      <c r="A5" s="168"/>
      <c r="B5" s="168"/>
      <c r="C5" s="160"/>
      <c r="D5" s="160"/>
      <c r="E5" s="160"/>
      <c r="F5" s="160"/>
      <c r="G5" s="160"/>
      <c r="H5" s="160"/>
      <c r="I5" s="160"/>
      <c r="J5" s="160"/>
      <c r="K5" s="160"/>
      <c r="L5" s="160"/>
    </row>
    <row r="6" spans="1:12" s="159" customFormat="1" ht="12" customHeight="1">
      <c r="A6" s="172"/>
      <c r="B6" s="256" t="s">
        <v>348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 s="160" customFormat="1" ht="12" customHeight="1">
      <c r="A7" s="173">
        <v>2000</v>
      </c>
      <c r="B7" s="181">
        <v>89.676546129860625</v>
      </c>
      <c r="C7" s="181">
        <v>88.366702966518375</v>
      </c>
      <c r="D7" s="181">
        <v>74.199738117020374</v>
      </c>
      <c r="E7" s="181">
        <v>78.858149459615817</v>
      </c>
      <c r="F7" s="181">
        <v>81.598571276584437</v>
      </c>
      <c r="G7" s="181">
        <v>85.602812095287121</v>
      </c>
      <c r="H7" s="181">
        <v>91.325655315867749</v>
      </c>
      <c r="I7" s="181">
        <v>92.543909239926151</v>
      </c>
      <c r="J7" s="181">
        <v>88.788237936417474</v>
      </c>
      <c r="K7" s="181">
        <v>92.073194104254824</v>
      </c>
      <c r="L7" s="181">
        <v>105.86078307124789</v>
      </c>
    </row>
    <row r="8" spans="1:12" s="160" customFormat="1" ht="12" customHeight="1">
      <c r="A8" s="173">
        <v>2001</v>
      </c>
      <c r="B8" s="181">
        <v>92.239950948254204</v>
      </c>
      <c r="C8" s="181">
        <v>91.180703837309451</v>
      </c>
      <c r="D8" s="181">
        <v>85.32761853579153</v>
      </c>
      <c r="E8" s="181">
        <v>78.958183090456188</v>
      </c>
      <c r="F8" s="181">
        <v>79.914972790474351</v>
      </c>
      <c r="G8" s="181">
        <v>84.55879142124958</v>
      </c>
      <c r="H8" s="181">
        <v>90.490925928180644</v>
      </c>
      <c r="I8" s="181">
        <v>96.209920902556192</v>
      </c>
      <c r="J8" s="181">
        <v>92.367118042864661</v>
      </c>
      <c r="K8" s="181">
        <v>101.9329796299134</v>
      </c>
      <c r="L8" s="181">
        <v>104.70052896854899</v>
      </c>
    </row>
    <row r="9" spans="1:12" s="160" customFormat="1" ht="12" customHeight="1">
      <c r="A9" s="173">
        <v>2002</v>
      </c>
      <c r="B9" s="181">
        <v>94.353885984303162</v>
      </c>
      <c r="C9" s="181">
        <v>93.530313883759547</v>
      </c>
      <c r="D9" s="181">
        <v>83.350399177699742</v>
      </c>
      <c r="E9" s="181">
        <v>80.713711951204459</v>
      </c>
      <c r="F9" s="181">
        <v>80.232804918045417</v>
      </c>
      <c r="G9" s="181">
        <v>83.697975273607327</v>
      </c>
      <c r="H9" s="181">
        <v>92.148610002268896</v>
      </c>
      <c r="I9" s="181">
        <v>98.947923908321329</v>
      </c>
      <c r="J9" s="181">
        <v>99.063449299604187</v>
      </c>
      <c r="K9" s="181">
        <v>104.9467095990284</v>
      </c>
      <c r="L9" s="181">
        <v>103.403315726014</v>
      </c>
    </row>
    <row r="10" spans="1:12" s="160" customFormat="1" ht="12" customHeight="1">
      <c r="A10" s="173">
        <v>2003</v>
      </c>
      <c r="B10" s="181">
        <v>95.764686047520627</v>
      </c>
      <c r="C10" s="181">
        <v>95.005496968974029</v>
      </c>
      <c r="D10" s="181">
        <v>74.85387905542359</v>
      </c>
      <c r="E10" s="181">
        <v>85.246461959208389</v>
      </c>
      <c r="F10" s="181">
        <v>83.424003397896271</v>
      </c>
      <c r="G10" s="181">
        <v>87.633135080550815</v>
      </c>
      <c r="H10" s="181">
        <v>98.213686356740226</v>
      </c>
      <c r="I10" s="181">
        <v>99.588149399235377</v>
      </c>
      <c r="J10" s="181">
        <v>98.410017773377575</v>
      </c>
      <c r="K10" s="181">
        <v>108.057117235218</v>
      </c>
      <c r="L10" s="181">
        <v>101.7146442637102</v>
      </c>
    </row>
    <row r="11" spans="1:12" s="160" customFormat="1" ht="12" customHeight="1">
      <c r="A11" s="173">
        <v>2004</v>
      </c>
      <c r="B11" s="181">
        <v>97.081698188995091</v>
      </c>
      <c r="C11" s="181">
        <v>96.729057280631295</v>
      </c>
      <c r="D11" s="181">
        <v>120.2619918762052</v>
      </c>
      <c r="E11" s="181">
        <v>90.337352496780724</v>
      </c>
      <c r="F11" s="181">
        <v>89.57106400441954</v>
      </c>
      <c r="G11" s="181">
        <v>97.098376040642691</v>
      </c>
      <c r="H11" s="181">
        <v>98.834056490763174</v>
      </c>
      <c r="I11" s="181">
        <v>98.807946144910034</v>
      </c>
      <c r="J11" s="181">
        <v>100.39372839866201</v>
      </c>
      <c r="K11" s="181">
        <v>103.3873277321056</v>
      </c>
      <c r="L11" s="181">
        <v>100.67425251491009</v>
      </c>
    </row>
    <row r="12" spans="1:12" s="160" customFormat="1" ht="12" customHeight="1">
      <c r="A12" s="173">
        <v>2005</v>
      </c>
      <c r="B12" s="181">
        <v>98.487779057006932</v>
      </c>
      <c r="C12" s="181">
        <v>98.088086285462694</v>
      </c>
      <c r="D12" s="181">
        <v>89.45441173257376</v>
      </c>
      <c r="E12" s="181">
        <v>93.060200159239685</v>
      </c>
      <c r="F12" s="181">
        <v>94.152409617393545</v>
      </c>
      <c r="G12" s="181">
        <v>103.5252951605557</v>
      </c>
      <c r="H12" s="181">
        <v>94.435410704839668</v>
      </c>
      <c r="I12" s="181">
        <v>100.461394263681</v>
      </c>
      <c r="J12" s="181">
        <v>101.6425387766657</v>
      </c>
      <c r="K12" s="181">
        <v>106.2197995458979</v>
      </c>
      <c r="L12" s="181">
        <v>100.2203376612553</v>
      </c>
    </row>
    <row r="13" spans="1:12" s="160" customFormat="1" ht="12" customHeight="1">
      <c r="A13" s="173">
        <v>2006</v>
      </c>
      <c r="B13" s="181">
        <v>100.8538640379401</v>
      </c>
      <c r="C13" s="181">
        <v>100.4999690957309</v>
      </c>
      <c r="D13" s="181">
        <v>77.364304346163721</v>
      </c>
      <c r="E13" s="181">
        <v>95.179730309400327</v>
      </c>
      <c r="F13" s="181">
        <v>96.628137856360397</v>
      </c>
      <c r="G13" s="181">
        <v>109.40448917809709</v>
      </c>
      <c r="H13" s="181">
        <v>95.13536759028247</v>
      </c>
      <c r="I13" s="181">
        <v>103.3211408929257</v>
      </c>
      <c r="J13" s="181">
        <v>108.6829794968499</v>
      </c>
      <c r="K13" s="181">
        <v>106.5639782518596</v>
      </c>
      <c r="L13" s="181">
        <v>100.6595982077764</v>
      </c>
    </row>
    <row r="14" spans="1:12" s="160" customFormat="1" ht="12" customHeight="1">
      <c r="A14" s="173">
        <v>2007</v>
      </c>
      <c r="B14" s="181">
        <v>100.651702220156</v>
      </c>
      <c r="C14" s="181">
        <v>100.8711664077782</v>
      </c>
      <c r="D14" s="181">
        <v>103.9828572755047</v>
      </c>
      <c r="E14" s="181">
        <v>96.205710236872804</v>
      </c>
      <c r="F14" s="181">
        <v>98.157300303744691</v>
      </c>
      <c r="G14" s="181">
        <v>106.5347966652117</v>
      </c>
      <c r="H14" s="181">
        <v>92.801876132639705</v>
      </c>
      <c r="I14" s="181">
        <v>102.65138849017011</v>
      </c>
      <c r="J14" s="181">
        <v>107.1493651989003</v>
      </c>
      <c r="K14" s="181">
        <v>103.2670133004393</v>
      </c>
      <c r="L14" s="181">
        <v>101.14221055888549</v>
      </c>
    </row>
    <row r="15" spans="1:12" s="160" customFormat="1" ht="12" customHeight="1">
      <c r="A15" s="173">
        <v>2008</v>
      </c>
      <c r="B15" s="181">
        <v>101.3548641039112</v>
      </c>
      <c r="C15" s="181">
        <v>101.6793863452322</v>
      </c>
      <c r="D15" s="181">
        <v>128.45033071383469</v>
      </c>
      <c r="E15" s="181">
        <v>97.774179322569523</v>
      </c>
      <c r="F15" s="181">
        <v>99.519870650957188</v>
      </c>
      <c r="G15" s="181">
        <v>106.3732494982667</v>
      </c>
      <c r="H15" s="181">
        <v>92.469586793985087</v>
      </c>
      <c r="I15" s="181">
        <v>102.6053009446989</v>
      </c>
      <c r="J15" s="181">
        <v>107.8907379201424</v>
      </c>
      <c r="K15" s="181">
        <v>101.8362996679078</v>
      </c>
      <c r="L15" s="181">
        <v>101.67938074700891</v>
      </c>
    </row>
    <row r="16" spans="1:12" s="160" customFormat="1" ht="12" customHeight="1">
      <c r="A16" s="173">
        <v>2009</v>
      </c>
      <c r="B16" s="181">
        <v>97.389970173837753</v>
      </c>
      <c r="C16" s="181">
        <v>97.169712523890084</v>
      </c>
      <c r="D16" s="181">
        <v>127.9238559806187</v>
      </c>
      <c r="E16" s="181">
        <v>89.763373070368928</v>
      </c>
      <c r="F16" s="181">
        <v>89.107964216882024</v>
      </c>
      <c r="G16" s="181">
        <v>85.894825026374704</v>
      </c>
      <c r="H16" s="181">
        <v>92.321235488816356</v>
      </c>
      <c r="I16" s="181">
        <v>99.407855570071547</v>
      </c>
      <c r="J16" s="181">
        <v>101.09585505290519</v>
      </c>
      <c r="K16" s="181">
        <v>99.115417510189772</v>
      </c>
      <c r="L16" s="181">
        <v>100.0292181114646</v>
      </c>
    </row>
    <row r="17" spans="1:12" s="160" customFormat="1" ht="12" customHeight="1">
      <c r="A17" s="173">
        <v>2010</v>
      </c>
      <c r="B17" s="182">
        <v>100</v>
      </c>
      <c r="C17" s="182">
        <v>100</v>
      </c>
      <c r="D17" s="182">
        <v>100</v>
      </c>
      <c r="E17" s="182">
        <v>100</v>
      </c>
      <c r="F17" s="182">
        <v>100</v>
      </c>
      <c r="G17" s="182">
        <v>100</v>
      </c>
      <c r="H17" s="182">
        <v>100</v>
      </c>
      <c r="I17" s="182">
        <v>100</v>
      </c>
      <c r="J17" s="182">
        <v>100</v>
      </c>
      <c r="K17" s="182">
        <v>100</v>
      </c>
      <c r="L17" s="182">
        <v>100</v>
      </c>
    </row>
    <row r="18" spans="1:12" s="160" customFormat="1" ht="12" customHeight="1">
      <c r="A18" s="173">
        <v>2011</v>
      </c>
      <c r="B18" s="181">
        <v>100.7333120567253</v>
      </c>
      <c r="C18" s="181">
        <v>100.70172499264331</v>
      </c>
      <c r="D18" s="181">
        <v>75.913716651511209</v>
      </c>
      <c r="E18" s="181">
        <v>97.512844615100633</v>
      </c>
      <c r="F18" s="181">
        <v>95.868417359844003</v>
      </c>
      <c r="G18" s="181">
        <v>100.7005991550508</v>
      </c>
      <c r="H18" s="181">
        <v>101.8227470586011</v>
      </c>
      <c r="I18" s="181">
        <v>102.24034552109531</v>
      </c>
      <c r="J18" s="181">
        <v>103.7350690900016</v>
      </c>
      <c r="K18" s="181">
        <v>100.79097910232881</v>
      </c>
      <c r="L18" s="181">
        <v>102.47297513558139</v>
      </c>
    </row>
    <row r="19" spans="1:12" s="160" customFormat="1" ht="12" customHeight="1">
      <c r="A19" s="173">
        <v>2012</v>
      </c>
      <c r="B19" s="181">
        <v>101.05505023413519</v>
      </c>
      <c r="C19" s="181">
        <v>101.1089614070799</v>
      </c>
      <c r="D19" s="181">
        <v>97.438527449500995</v>
      </c>
      <c r="E19" s="181">
        <v>99.477747234496519</v>
      </c>
      <c r="F19" s="181">
        <v>98.162513614562513</v>
      </c>
      <c r="G19" s="181">
        <v>97.338217570198495</v>
      </c>
      <c r="H19" s="181">
        <v>102.6518847768309</v>
      </c>
      <c r="I19" s="181">
        <v>101.33249015530529</v>
      </c>
      <c r="J19" s="181">
        <v>100.8879432517884</v>
      </c>
      <c r="K19" s="181">
        <v>98.741350668785316</v>
      </c>
      <c r="L19" s="181">
        <v>104.1213477050004</v>
      </c>
    </row>
    <row r="20" spans="1:12" s="160" customFormat="1" ht="12" customHeight="1">
      <c r="A20" s="173">
        <v>2013</v>
      </c>
      <c r="B20" s="181">
        <v>101.15178634258091</v>
      </c>
      <c r="C20" s="181">
        <v>101.19883129655921</v>
      </c>
      <c r="D20" s="181">
        <v>104.26061663557481</v>
      </c>
      <c r="E20" s="181">
        <v>99.318746307452074</v>
      </c>
      <c r="F20" s="181">
        <v>98.349031073092647</v>
      </c>
      <c r="G20" s="181">
        <v>96.667961707583927</v>
      </c>
      <c r="H20" s="181">
        <v>101.5743221132516</v>
      </c>
      <c r="I20" s="181">
        <v>101.3645687637671</v>
      </c>
      <c r="J20" s="181">
        <v>101.2540766503263</v>
      </c>
      <c r="K20" s="181">
        <v>97.813512741723926</v>
      </c>
      <c r="L20" s="181">
        <v>103.8564649744204</v>
      </c>
    </row>
    <row r="21" spans="1:12" s="160" customFormat="1" ht="12" customHeight="1">
      <c r="A21" s="173">
        <v>2014</v>
      </c>
      <c r="B21" s="181">
        <v>101.7924705336618</v>
      </c>
      <c r="C21" s="181">
        <v>101.7245729637818</v>
      </c>
      <c r="D21" s="181">
        <v>106.8373836324953</v>
      </c>
      <c r="E21" s="181">
        <v>99.575809921755592</v>
      </c>
      <c r="F21" s="181">
        <v>98.383413728340685</v>
      </c>
      <c r="G21" s="181">
        <v>96.300329268238599</v>
      </c>
      <c r="H21" s="181">
        <v>103.3588834437604</v>
      </c>
      <c r="I21" s="181">
        <v>101.9625285636657</v>
      </c>
      <c r="J21" s="181">
        <v>100.3308981377959</v>
      </c>
      <c r="K21" s="181">
        <v>97.014892368858469</v>
      </c>
      <c r="L21" s="181">
        <v>105.9362214345141</v>
      </c>
    </row>
    <row r="22" spans="1:12" s="160" customFormat="1" ht="12" customHeight="1">
      <c r="A22" s="173"/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</row>
    <row r="23" spans="1:12" s="160" customFormat="1" ht="12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</row>
    <row r="24" spans="1:12" s="160" customFormat="1" ht="12" customHeight="1">
      <c r="A24" s="173">
        <v>2001</v>
      </c>
      <c r="B24" s="177">
        <f t="shared" ref="B24:L37" si="0">B8/B7*100-100</f>
        <v>2.858500833296489</v>
      </c>
      <c r="C24" s="177">
        <f t="shared" si="0"/>
        <v>3.1844583721283328</v>
      </c>
      <c r="D24" s="177">
        <f t="shared" si="0"/>
        <v>14.997196352932377</v>
      </c>
      <c r="E24" s="177">
        <f t="shared" si="0"/>
        <v>0.12685262274838749</v>
      </c>
      <c r="F24" s="177">
        <f t="shared" si="0"/>
        <v>-2.0632695643694632</v>
      </c>
      <c r="G24" s="177">
        <f t="shared" si="0"/>
        <v>-1.2196102540129203</v>
      </c>
      <c r="H24" s="177">
        <f t="shared" si="0"/>
        <v>-0.91401412319466147</v>
      </c>
      <c r="I24" s="177">
        <f t="shared" si="0"/>
        <v>3.9613754084298307</v>
      </c>
      <c r="J24" s="177">
        <f t="shared" si="0"/>
        <v>4.0308042930304282</v>
      </c>
      <c r="K24" s="177">
        <f t="shared" si="0"/>
        <v>10.708638514804107</v>
      </c>
      <c r="L24" s="177">
        <f t="shared" si="0"/>
        <v>-1.0960188173915242</v>
      </c>
    </row>
    <row r="25" spans="1:12" s="160" customFormat="1" ht="12" customHeight="1">
      <c r="A25" s="173">
        <v>2002</v>
      </c>
      <c r="B25" s="177">
        <f t="shared" si="0"/>
        <v>2.2917781441957459</v>
      </c>
      <c r="C25" s="177">
        <f t="shared" si="0"/>
        <v>2.5768720217848085</v>
      </c>
      <c r="D25" s="177">
        <f t="shared" si="0"/>
        <v>-2.3172091194159208</v>
      </c>
      <c r="E25" s="177">
        <f t="shared" si="0"/>
        <v>2.2233653207763098</v>
      </c>
      <c r="F25" s="177">
        <f t="shared" si="0"/>
        <v>0.39771286465224875</v>
      </c>
      <c r="G25" s="177">
        <f t="shared" si="0"/>
        <v>-1.0180090481117361</v>
      </c>
      <c r="H25" s="177">
        <f t="shared" si="0"/>
        <v>1.8318787846240951</v>
      </c>
      <c r="I25" s="177">
        <f t="shared" si="0"/>
        <v>2.8458634827672995</v>
      </c>
      <c r="J25" s="177">
        <f t="shared" si="0"/>
        <v>7.2496916636848709</v>
      </c>
      <c r="K25" s="177">
        <f t="shared" si="0"/>
        <v>2.9565798822490024</v>
      </c>
      <c r="L25" s="177">
        <f t="shared" si="0"/>
        <v>-1.2389748698639949</v>
      </c>
    </row>
    <row r="26" spans="1:12" s="160" customFormat="1" ht="12" customHeight="1">
      <c r="A26" s="173">
        <v>2003</v>
      </c>
      <c r="B26" s="177">
        <f t="shared" si="0"/>
        <v>1.495222002252433</v>
      </c>
      <c r="C26" s="177">
        <f t="shared" si="0"/>
        <v>1.5772245638433873</v>
      </c>
      <c r="D26" s="177">
        <f t="shared" si="0"/>
        <v>-10.193736570069575</v>
      </c>
      <c r="E26" s="177">
        <f t="shared" si="0"/>
        <v>5.6158363906546782</v>
      </c>
      <c r="F26" s="177">
        <f t="shared" si="0"/>
        <v>3.9774235527606692</v>
      </c>
      <c r="G26" s="177">
        <f t="shared" si="0"/>
        <v>4.7016188791658493</v>
      </c>
      <c r="H26" s="177">
        <f t="shared" si="0"/>
        <v>6.5818424763238284</v>
      </c>
      <c r="I26" s="177">
        <f t="shared" si="0"/>
        <v>0.64703276797119713</v>
      </c>
      <c r="J26" s="177">
        <f t="shared" si="0"/>
        <v>-0.65960909987133221</v>
      </c>
      <c r="K26" s="177">
        <f t="shared" si="0"/>
        <v>2.9637971958087945</v>
      </c>
      <c r="L26" s="177">
        <f t="shared" si="0"/>
        <v>-1.6330921793438904</v>
      </c>
    </row>
    <row r="27" spans="1:12" s="160" customFormat="1" ht="12" customHeight="1">
      <c r="A27" s="173">
        <v>2004</v>
      </c>
      <c r="B27" s="177">
        <f t="shared" si="0"/>
        <v>1.3752586635337849</v>
      </c>
      <c r="C27" s="177">
        <f t="shared" si="0"/>
        <v>1.8141690393137253</v>
      </c>
      <c r="D27" s="177">
        <f t="shared" si="0"/>
        <v>60.662337601983666</v>
      </c>
      <c r="E27" s="177">
        <f t="shared" si="0"/>
        <v>5.9719669538993827</v>
      </c>
      <c r="F27" s="177">
        <f t="shared" si="0"/>
        <v>7.3684555477450147</v>
      </c>
      <c r="G27" s="177">
        <f t="shared" si="0"/>
        <v>10.800984070000013</v>
      </c>
      <c r="H27" s="177">
        <f t="shared" si="0"/>
        <v>0.6316534457016445</v>
      </c>
      <c r="I27" s="177">
        <f t="shared" si="0"/>
        <v>-0.78342981472385986</v>
      </c>
      <c r="J27" s="177">
        <f t="shared" si="0"/>
        <v>2.0157608647653973</v>
      </c>
      <c r="K27" s="177">
        <f t="shared" si="0"/>
        <v>-4.3215936373235166</v>
      </c>
      <c r="L27" s="177">
        <f t="shared" si="0"/>
        <v>-1.0228534507801328</v>
      </c>
    </row>
    <row r="28" spans="1:12" s="160" customFormat="1" ht="12" customHeight="1">
      <c r="A28" s="173">
        <v>2005</v>
      </c>
      <c r="B28" s="177">
        <f t="shared" si="0"/>
        <v>1.4483480349453117</v>
      </c>
      <c r="C28" s="177">
        <f t="shared" si="0"/>
        <v>1.4049852681687724</v>
      </c>
      <c r="D28" s="177">
        <f t="shared" si="0"/>
        <v>-25.617054618007671</v>
      </c>
      <c r="E28" s="177">
        <f t="shared" si="0"/>
        <v>3.0140883999849137</v>
      </c>
      <c r="F28" s="177">
        <f t="shared" si="0"/>
        <v>5.1147607365119114</v>
      </c>
      <c r="G28" s="177">
        <f t="shared" si="0"/>
        <v>6.6189769406883556</v>
      </c>
      <c r="H28" s="177">
        <f t="shared" si="0"/>
        <v>-4.4505365276943678</v>
      </c>
      <c r="I28" s="177">
        <f t="shared" si="0"/>
        <v>1.6733958990970734</v>
      </c>
      <c r="J28" s="177">
        <f t="shared" si="0"/>
        <v>1.2439127402905825</v>
      </c>
      <c r="K28" s="177">
        <f t="shared" si="0"/>
        <v>2.7396702051645292</v>
      </c>
      <c r="L28" s="177">
        <f t="shared" si="0"/>
        <v>-0.45087481884959857</v>
      </c>
    </row>
    <row r="29" spans="1:12" s="160" customFormat="1" ht="12" customHeight="1">
      <c r="A29" s="173">
        <v>2006</v>
      </c>
      <c r="B29" s="177">
        <f t="shared" si="0"/>
        <v>2.4024148006867279</v>
      </c>
      <c r="C29" s="177">
        <f t="shared" si="0"/>
        <v>2.4588947563407402</v>
      </c>
      <c r="D29" s="177">
        <f t="shared" si="0"/>
        <v>-13.51538415182219</v>
      </c>
      <c r="E29" s="177">
        <f t="shared" si="0"/>
        <v>2.2775903625113898</v>
      </c>
      <c r="F29" s="177">
        <f t="shared" si="0"/>
        <v>2.6294900460088542</v>
      </c>
      <c r="G29" s="177">
        <f t="shared" si="0"/>
        <v>5.6789927605842081</v>
      </c>
      <c r="H29" s="177">
        <f t="shared" si="0"/>
        <v>0.74120171683324543</v>
      </c>
      <c r="I29" s="177">
        <f t="shared" si="0"/>
        <v>2.8466125223573187</v>
      </c>
      <c r="J29" s="177">
        <f t="shared" si="0"/>
        <v>6.9266675202336501</v>
      </c>
      <c r="K29" s="177">
        <f t="shared" si="0"/>
        <v>0.3240250004548102</v>
      </c>
      <c r="L29" s="177">
        <f t="shared" si="0"/>
        <v>0.43829481796977632</v>
      </c>
    </row>
    <row r="30" spans="1:12" s="160" customFormat="1" ht="12" customHeight="1">
      <c r="A30" s="173">
        <v>2007</v>
      </c>
      <c r="B30" s="177">
        <f t="shared" si="0"/>
        <v>-0.20045024522616472</v>
      </c>
      <c r="C30" s="177">
        <f t="shared" si="0"/>
        <v>0.36935067282828982</v>
      </c>
      <c r="D30" s="177">
        <f t="shared" si="0"/>
        <v>34.40676311162477</v>
      </c>
      <c r="E30" s="177">
        <f t="shared" si="0"/>
        <v>1.0779395194095827</v>
      </c>
      <c r="F30" s="177">
        <f t="shared" si="0"/>
        <v>1.5825229392885802</v>
      </c>
      <c r="G30" s="177">
        <f t="shared" si="0"/>
        <v>-2.6230116647351593</v>
      </c>
      <c r="H30" s="177">
        <f t="shared" si="0"/>
        <v>-2.4528117321124654</v>
      </c>
      <c r="I30" s="177">
        <f t="shared" si="0"/>
        <v>-0.64822397136484255</v>
      </c>
      <c r="J30" s="177">
        <f t="shared" si="0"/>
        <v>-1.4110896711237615</v>
      </c>
      <c r="K30" s="177">
        <f t="shared" si="0"/>
        <v>-3.093883135282411</v>
      </c>
      <c r="L30" s="177">
        <f t="shared" si="0"/>
        <v>0.47944990810802324</v>
      </c>
    </row>
    <row r="31" spans="1:12" s="160" customFormat="1" ht="12" customHeight="1">
      <c r="A31" s="173">
        <v>2008</v>
      </c>
      <c r="B31" s="177">
        <f t="shared" si="0"/>
        <v>0.69860903317578504</v>
      </c>
      <c r="C31" s="177">
        <f t="shared" si="0"/>
        <v>0.80123980542339268</v>
      </c>
      <c r="D31" s="177">
        <f t="shared" si="0"/>
        <v>23.530295357727013</v>
      </c>
      <c r="E31" s="177">
        <f t="shared" si="0"/>
        <v>1.630328472015762</v>
      </c>
      <c r="F31" s="177">
        <f t="shared" si="0"/>
        <v>1.3881497789732151</v>
      </c>
      <c r="G31" s="177">
        <f t="shared" si="0"/>
        <v>-0.15163793615025156</v>
      </c>
      <c r="H31" s="177">
        <f t="shared" si="0"/>
        <v>-0.35806316908903568</v>
      </c>
      <c r="I31" s="177">
        <f t="shared" si="0"/>
        <v>-4.4897147665594161E-2</v>
      </c>
      <c r="J31" s="177">
        <f t="shared" si="0"/>
        <v>0.69190584551377299</v>
      </c>
      <c r="K31" s="177">
        <f t="shared" si="0"/>
        <v>-1.3854507715538062</v>
      </c>
      <c r="L31" s="177">
        <f t="shared" si="0"/>
        <v>0.53110386371342599</v>
      </c>
    </row>
    <row r="32" spans="1:12" s="160" customFormat="1" ht="12" customHeight="1">
      <c r="A32" s="173">
        <v>2009</v>
      </c>
      <c r="B32" s="177">
        <f t="shared" si="0"/>
        <v>-3.9118930947493027</v>
      </c>
      <c r="C32" s="177">
        <f t="shared" si="0"/>
        <v>-4.4351898486389558</v>
      </c>
      <c r="D32" s="177">
        <f t="shared" si="0"/>
        <v>-0.40986638982572288</v>
      </c>
      <c r="E32" s="177">
        <f t="shared" si="0"/>
        <v>-8.1931715588958554</v>
      </c>
      <c r="F32" s="177">
        <f t="shared" si="0"/>
        <v>-10.462138230256045</v>
      </c>
      <c r="G32" s="177">
        <f t="shared" si="0"/>
        <v>-19.251479642187377</v>
      </c>
      <c r="H32" s="177">
        <f t="shared" si="0"/>
        <v>-0.16043253821307246</v>
      </c>
      <c r="I32" s="177">
        <f t="shared" si="0"/>
        <v>-3.1162574888315788</v>
      </c>
      <c r="J32" s="177">
        <f t="shared" si="0"/>
        <v>-6.2979297372741883</v>
      </c>
      <c r="K32" s="177">
        <f t="shared" si="0"/>
        <v>-2.6718195442989696</v>
      </c>
      <c r="L32" s="177">
        <f t="shared" si="0"/>
        <v>-1.6229078338410829</v>
      </c>
    </row>
    <row r="33" spans="1:12" s="160" customFormat="1" ht="12" customHeight="1">
      <c r="A33" s="173">
        <v>2010</v>
      </c>
      <c r="B33" s="177">
        <f t="shared" si="0"/>
        <v>2.6799780526715722</v>
      </c>
      <c r="C33" s="177">
        <f t="shared" si="0"/>
        <v>2.9127259951644504</v>
      </c>
      <c r="D33" s="177">
        <f t="shared" si="0"/>
        <v>-21.828497715742202</v>
      </c>
      <c r="E33" s="177">
        <f t="shared" si="0"/>
        <v>11.40401321773659</v>
      </c>
      <c r="F33" s="177">
        <f t="shared" si="0"/>
        <v>12.22341446002244</v>
      </c>
      <c r="G33" s="177">
        <f t="shared" si="0"/>
        <v>16.421449102776791</v>
      </c>
      <c r="H33" s="177">
        <f t="shared" si="0"/>
        <v>8.3174412371396897</v>
      </c>
      <c r="I33" s="177">
        <f t="shared" si="0"/>
        <v>0.59567166652243486</v>
      </c>
      <c r="J33" s="177">
        <f t="shared" si="0"/>
        <v>-1.0839762444580003</v>
      </c>
      <c r="K33" s="177">
        <f t="shared" si="0"/>
        <v>0.89247718672957888</v>
      </c>
      <c r="L33" s="177">
        <f t="shared" si="0"/>
        <v>-2.9209576977834217E-2</v>
      </c>
    </row>
    <row r="34" spans="1:12" s="160" customFormat="1" ht="12" customHeight="1">
      <c r="A34" s="173">
        <v>2011</v>
      </c>
      <c r="B34" s="177">
        <f t="shared" si="0"/>
        <v>0.73331205672528199</v>
      </c>
      <c r="C34" s="177">
        <f t="shared" si="0"/>
        <v>0.70172499264332089</v>
      </c>
      <c r="D34" s="177">
        <f t="shared" si="0"/>
        <v>-24.086283348488791</v>
      </c>
      <c r="E34" s="177">
        <f t="shared" si="0"/>
        <v>-2.487155384899367</v>
      </c>
      <c r="F34" s="177">
        <f t="shared" si="0"/>
        <v>-4.1315826401559974</v>
      </c>
      <c r="G34" s="177">
        <f t="shared" si="0"/>
        <v>0.70059915505078152</v>
      </c>
      <c r="H34" s="177">
        <f t="shared" si="0"/>
        <v>1.8227470586011094</v>
      </c>
      <c r="I34" s="177">
        <f t="shared" si="0"/>
        <v>2.2403455210953069</v>
      </c>
      <c r="J34" s="177">
        <f t="shared" si="0"/>
        <v>3.7350690900016019</v>
      </c>
      <c r="K34" s="177">
        <f t="shared" si="0"/>
        <v>0.79097910232881929</v>
      </c>
      <c r="L34" s="177">
        <f t="shared" si="0"/>
        <v>2.4729751355814074</v>
      </c>
    </row>
    <row r="35" spans="1:12" s="160" customFormat="1" ht="12" customHeight="1">
      <c r="A35" s="173">
        <v>2012</v>
      </c>
      <c r="B35" s="177">
        <f t="shared" si="0"/>
        <v>0.31939600797473133</v>
      </c>
      <c r="C35" s="177">
        <f t="shared" si="0"/>
        <v>0.40439864805330217</v>
      </c>
      <c r="D35" s="177">
        <f t="shared" si="0"/>
        <v>28.354310324182109</v>
      </c>
      <c r="E35" s="177">
        <f t="shared" si="0"/>
        <v>2.0150192799232514</v>
      </c>
      <c r="F35" s="177">
        <f t="shared" si="0"/>
        <v>2.3929635201002384</v>
      </c>
      <c r="G35" s="177">
        <f t="shared" si="0"/>
        <v>-3.3389886585234478</v>
      </c>
      <c r="H35" s="177">
        <f t="shared" si="0"/>
        <v>0.81429517684551911</v>
      </c>
      <c r="I35" s="177">
        <f t="shared" si="0"/>
        <v>-0.88796195001384604</v>
      </c>
      <c r="J35" s="177">
        <f t="shared" si="0"/>
        <v>-2.7446126591413389</v>
      </c>
      <c r="K35" s="177">
        <f t="shared" si="0"/>
        <v>-2.0335435291908226</v>
      </c>
      <c r="L35" s="177">
        <f t="shared" si="0"/>
        <v>1.6085924774196059</v>
      </c>
    </row>
    <row r="36" spans="1:12" s="160" customFormat="1" ht="12" customHeight="1">
      <c r="A36" s="173">
        <v>2013</v>
      </c>
      <c r="B36" s="177">
        <f t="shared" si="0"/>
        <v>9.5726149481478728E-2</v>
      </c>
      <c r="C36" s="177">
        <f t="shared" si="0"/>
        <v>8.8884198026192962E-2</v>
      </c>
      <c r="D36" s="177">
        <f t="shared" si="0"/>
        <v>7.0014288645828202</v>
      </c>
      <c r="E36" s="177">
        <f t="shared" si="0"/>
        <v>-0.15983567326834702</v>
      </c>
      <c r="F36" s="177">
        <f t="shared" si="0"/>
        <v>0.19000884519164174</v>
      </c>
      <c r="G36" s="177">
        <f t="shared" si="0"/>
        <v>-0.68858448340827749</v>
      </c>
      <c r="H36" s="177">
        <f t="shared" si="0"/>
        <v>-1.0497251618145782</v>
      </c>
      <c r="I36" s="177">
        <f t="shared" si="0"/>
        <v>3.1656784919277925E-2</v>
      </c>
      <c r="J36" s="177">
        <f t="shared" si="0"/>
        <v>0.36291095520117267</v>
      </c>
      <c r="K36" s="177">
        <f t="shared" si="0"/>
        <v>-0.93966501448183237</v>
      </c>
      <c r="L36" s="177">
        <f t="shared" si="0"/>
        <v>-0.25439810031126342</v>
      </c>
    </row>
    <row r="37" spans="1:12" s="160" customFormat="1" ht="12" customHeight="1">
      <c r="A37" s="173">
        <v>2014</v>
      </c>
      <c r="B37" s="177">
        <f t="shared" si="0"/>
        <v>0.63338890418704352</v>
      </c>
      <c r="C37" s="177">
        <f t="shared" si="0"/>
        <v>0.51951357588500002</v>
      </c>
      <c r="D37" s="177">
        <f t="shared" si="0"/>
        <v>2.4714672520374137</v>
      </c>
      <c r="E37" s="177">
        <f t="shared" si="0"/>
        <v>0.25882688199440906</v>
      </c>
      <c r="F37" s="177">
        <f t="shared" si="0"/>
        <v>3.4959831198008828E-2</v>
      </c>
      <c r="G37" s="177">
        <f t="shared" si="0"/>
        <v>-0.38030432508486456</v>
      </c>
      <c r="H37" s="177">
        <f t="shared" si="0"/>
        <v>1.7569020332905581</v>
      </c>
      <c r="I37" s="177">
        <f t="shared" si="0"/>
        <v>0.58991007133090534</v>
      </c>
      <c r="J37" s="177">
        <f t="shared" si="0"/>
        <v>-0.91174453717901827</v>
      </c>
      <c r="K37" s="177">
        <f t="shared" si="0"/>
        <v>-0.81647243870509101</v>
      </c>
      <c r="L37" s="177">
        <f t="shared" si="0"/>
        <v>2.0025296071900129</v>
      </c>
    </row>
    <row r="38" spans="1:12" s="160" customFormat="1" ht="12" customHeight="1">
      <c r="A38" s="168"/>
      <c r="B38" s="168"/>
    </row>
    <row r="39" spans="1:12" s="160" customFormat="1" ht="12" customHeight="1">
      <c r="A39" s="168"/>
      <c r="B39" s="168"/>
    </row>
    <row r="40" spans="1:12" s="160" customFormat="1" ht="12" customHeight="1">
      <c r="A40" s="168"/>
      <c r="B40" s="168"/>
    </row>
  </sheetData>
  <mergeCells count="9">
    <mergeCell ref="B6:L6"/>
    <mergeCell ref="B23:L2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5.6640625" style="172" customWidth="1"/>
    <col min="2" max="2" width="6.33203125" style="158" customWidth="1"/>
    <col min="3" max="3" width="6.6640625" style="158" customWidth="1"/>
    <col min="4" max="4" width="6.33203125" style="158" customWidth="1"/>
    <col min="5" max="5" width="8.21875" style="158" customWidth="1"/>
    <col min="6" max="6" width="6.6640625" style="158" customWidth="1"/>
    <col min="7" max="18" width="6.33203125" style="158" customWidth="1"/>
    <col min="19" max="19" width="6.88671875" style="158" customWidth="1"/>
    <col min="20" max="20" width="6.33203125" style="158" customWidth="1"/>
    <col min="21" max="21" width="8.88671875" style="158" customWidth="1"/>
    <col min="22" max="22" width="7.44140625" style="158" customWidth="1"/>
    <col min="23" max="23" width="6.44140625" style="158" customWidth="1"/>
    <col min="24" max="24" width="6.33203125" style="158" customWidth="1"/>
    <col min="25" max="25" width="6.5546875" style="158" customWidth="1"/>
    <col min="26" max="26" width="6.33203125" style="158" customWidth="1"/>
    <col min="27" max="27" width="5.88671875" style="158" customWidth="1"/>
    <col min="28" max="28" width="5.6640625" style="192" customWidth="1"/>
    <col min="29" max="16384" width="11.5546875" style="158"/>
  </cols>
  <sheetData>
    <row r="1" spans="1:28" ht="24" customHeight="1">
      <c r="A1" s="258" t="s">
        <v>342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9" t="s">
        <v>342</v>
      </c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</row>
    <row r="2" spans="1:28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60"/>
      <c r="O2" s="184"/>
      <c r="P2" s="160"/>
      <c r="Q2" s="160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5"/>
    </row>
    <row r="3" spans="1:28" s="169" customFormat="1" ht="12" customHeight="1">
      <c r="A3" s="259" t="s">
        <v>0</v>
      </c>
      <c r="B3" s="261" t="s">
        <v>283</v>
      </c>
      <c r="C3" s="261" t="s">
        <v>12</v>
      </c>
      <c r="D3" s="264" t="s">
        <v>53</v>
      </c>
      <c r="E3" s="265"/>
      <c r="F3" s="265"/>
      <c r="G3" s="265"/>
      <c r="H3" s="266"/>
      <c r="I3" s="261" t="s">
        <v>4</v>
      </c>
      <c r="J3" s="264" t="s">
        <v>284</v>
      </c>
      <c r="K3" s="265"/>
      <c r="L3" s="265"/>
      <c r="M3" s="266"/>
      <c r="N3" s="270" t="s">
        <v>285</v>
      </c>
      <c r="O3" s="272" t="s">
        <v>286</v>
      </c>
      <c r="P3" s="261" t="s">
        <v>287</v>
      </c>
      <c r="Q3" s="264" t="s">
        <v>234</v>
      </c>
      <c r="R3" s="265"/>
      <c r="S3" s="266"/>
      <c r="T3" s="274" t="s">
        <v>288</v>
      </c>
      <c r="U3" s="275"/>
      <c r="V3" s="275"/>
      <c r="W3" s="276"/>
      <c r="X3" s="264" t="s">
        <v>289</v>
      </c>
      <c r="Y3" s="265"/>
      <c r="Z3" s="265"/>
      <c r="AA3" s="266"/>
      <c r="AB3" s="277" t="s">
        <v>0</v>
      </c>
    </row>
    <row r="4" spans="1:28" s="169" customFormat="1" ht="79.95" customHeight="1">
      <c r="A4" s="260"/>
      <c r="B4" s="262"/>
      <c r="C4" s="263"/>
      <c r="D4" s="170" t="s">
        <v>15</v>
      </c>
      <c r="E4" s="186" t="s">
        <v>290</v>
      </c>
      <c r="F4" s="186" t="s">
        <v>34</v>
      </c>
      <c r="G4" s="186" t="s">
        <v>291</v>
      </c>
      <c r="H4" s="186" t="s">
        <v>292</v>
      </c>
      <c r="I4" s="262"/>
      <c r="J4" s="170" t="s">
        <v>15</v>
      </c>
      <c r="K4" s="170" t="s">
        <v>360</v>
      </c>
      <c r="L4" s="170" t="s">
        <v>293</v>
      </c>
      <c r="M4" s="170" t="s">
        <v>5</v>
      </c>
      <c r="N4" s="271"/>
      <c r="O4" s="273"/>
      <c r="P4" s="263"/>
      <c r="Q4" s="170" t="s">
        <v>15</v>
      </c>
      <c r="R4" s="170" t="s">
        <v>294</v>
      </c>
      <c r="S4" s="170" t="s">
        <v>295</v>
      </c>
      <c r="T4" s="170" t="s">
        <v>15</v>
      </c>
      <c r="U4" s="170" t="s">
        <v>296</v>
      </c>
      <c r="V4" s="170" t="s">
        <v>297</v>
      </c>
      <c r="W4" s="170" t="s">
        <v>298</v>
      </c>
      <c r="X4" s="170" t="s">
        <v>15</v>
      </c>
      <c r="Y4" s="170" t="s">
        <v>299</v>
      </c>
      <c r="Z4" s="170" t="s">
        <v>300</v>
      </c>
      <c r="AA4" s="170" t="s">
        <v>301</v>
      </c>
      <c r="AB4" s="271"/>
    </row>
    <row r="5" spans="1:28" s="169" customFormat="1" ht="12" customHeight="1">
      <c r="A5" s="187"/>
      <c r="B5" s="187"/>
      <c r="C5" s="188"/>
      <c r="D5" s="187"/>
      <c r="E5" s="187"/>
      <c r="F5" s="188"/>
      <c r="G5" s="188"/>
      <c r="H5" s="188"/>
      <c r="I5" s="187"/>
      <c r="J5" s="187"/>
      <c r="K5" s="188"/>
      <c r="L5" s="188"/>
      <c r="M5" s="188"/>
      <c r="N5" s="188"/>
      <c r="O5" s="189"/>
      <c r="P5" s="189"/>
      <c r="Q5" s="189"/>
      <c r="R5" s="190"/>
      <c r="S5" s="190"/>
      <c r="T5" s="189"/>
      <c r="U5" s="189"/>
      <c r="V5" s="189"/>
      <c r="W5" s="189"/>
      <c r="X5" s="189"/>
      <c r="Y5" s="190"/>
      <c r="Z5" s="190"/>
      <c r="AA5" s="189"/>
      <c r="AB5" s="191"/>
    </row>
    <row r="6" spans="1:28" s="169" customFormat="1" ht="12" customHeight="1">
      <c r="A6" s="187"/>
      <c r="B6" s="267" t="s">
        <v>302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 t="s">
        <v>302</v>
      </c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173"/>
    </row>
    <row r="7" spans="1:28" ht="12" customHeight="1">
      <c r="B7" s="256" t="s">
        <v>10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 t="s">
        <v>10</v>
      </c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</row>
    <row r="8" spans="1:28" ht="12" customHeight="1">
      <c r="A8" s="173">
        <v>2008</v>
      </c>
      <c r="B8" s="175">
        <v>46359</v>
      </c>
      <c r="C8" s="175">
        <v>31657</v>
      </c>
      <c r="D8" s="175">
        <v>71168</v>
      </c>
      <c r="E8" s="175">
        <v>86858</v>
      </c>
      <c r="F8" s="175">
        <v>57890</v>
      </c>
      <c r="G8" s="175">
        <v>299349</v>
      </c>
      <c r="H8" s="175">
        <v>65677</v>
      </c>
      <c r="I8" s="175">
        <v>29501</v>
      </c>
      <c r="J8" s="175">
        <v>33687</v>
      </c>
      <c r="K8" s="175">
        <v>35156</v>
      </c>
      <c r="L8" s="175">
        <v>42488</v>
      </c>
      <c r="M8" s="175">
        <v>16296</v>
      </c>
      <c r="N8" s="175">
        <v>49490</v>
      </c>
      <c r="O8" s="175">
        <v>48987</v>
      </c>
      <c r="P8" s="175">
        <v>589189</v>
      </c>
      <c r="Q8" s="175">
        <v>32058</v>
      </c>
      <c r="R8" s="175">
        <v>41767</v>
      </c>
      <c r="S8" s="175">
        <v>26299</v>
      </c>
      <c r="T8" s="175">
        <v>38717</v>
      </c>
      <c r="U8" s="175">
        <v>51704</v>
      </c>
      <c r="V8" s="175">
        <v>41475</v>
      </c>
      <c r="W8" s="175">
        <v>28062</v>
      </c>
      <c r="X8" s="175">
        <v>28186</v>
      </c>
      <c r="Y8" s="175">
        <v>38570</v>
      </c>
      <c r="Z8" s="175">
        <v>29426</v>
      </c>
      <c r="AA8" s="175">
        <v>5039</v>
      </c>
      <c r="AB8" s="173">
        <v>2008</v>
      </c>
    </row>
    <row r="9" spans="1:28" ht="12" customHeight="1">
      <c r="A9" s="173">
        <v>2009</v>
      </c>
      <c r="B9" s="175">
        <v>44671</v>
      </c>
      <c r="C9" s="175">
        <v>25597</v>
      </c>
      <c r="D9" s="175">
        <v>63888</v>
      </c>
      <c r="E9" s="175">
        <v>87025</v>
      </c>
      <c r="F9" s="175">
        <v>49037</v>
      </c>
      <c r="G9" s="175">
        <v>301652</v>
      </c>
      <c r="H9" s="175">
        <v>66160</v>
      </c>
      <c r="I9" s="175">
        <v>30418</v>
      </c>
      <c r="J9" s="175">
        <v>32601</v>
      </c>
      <c r="K9" s="175">
        <v>33429</v>
      </c>
      <c r="L9" s="175">
        <v>43038</v>
      </c>
      <c r="M9" s="175">
        <v>15808</v>
      </c>
      <c r="N9" s="175">
        <v>48172</v>
      </c>
      <c r="O9" s="175">
        <v>47676</v>
      </c>
      <c r="P9" s="175">
        <v>606610</v>
      </c>
      <c r="Q9" s="175">
        <v>29873</v>
      </c>
      <c r="R9" s="175">
        <v>38977</v>
      </c>
      <c r="S9" s="175">
        <v>24405</v>
      </c>
      <c r="T9" s="175">
        <v>39431</v>
      </c>
      <c r="U9" s="175">
        <v>52944</v>
      </c>
      <c r="V9" s="175">
        <v>41963</v>
      </c>
      <c r="W9" s="175">
        <v>28798</v>
      </c>
      <c r="X9" s="175">
        <v>27204</v>
      </c>
      <c r="Y9" s="175">
        <v>36416</v>
      </c>
      <c r="Z9" s="175">
        <v>28716</v>
      </c>
      <c r="AA9" s="175">
        <v>5167</v>
      </c>
      <c r="AB9" s="173">
        <v>2009</v>
      </c>
    </row>
    <row r="10" spans="1:28" ht="12" customHeight="1">
      <c r="A10" s="173">
        <v>2010</v>
      </c>
      <c r="B10" s="175">
        <v>46599</v>
      </c>
      <c r="C10" s="175">
        <v>27234</v>
      </c>
      <c r="D10" s="175">
        <v>71310</v>
      </c>
      <c r="E10" s="175">
        <v>89669</v>
      </c>
      <c r="F10" s="175">
        <v>55724</v>
      </c>
      <c r="G10" s="175">
        <v>328672</v>
      </c>
      <c r="H10" s="175">
        <v>70501</v>
      </c>
      <c r="I10" s="175">
        <v>33386</v>
      </c>
      <c r="J10" s="175">
        <v>31526</v>
      </c>
      <c r="K10" s="175">
        <v>30223</v>
      </c>
      <c r="L10" s="175">
        <v>45199</v>
      </c>
      <c r="M10" s="175">
        <v>16623</v>
      </c>
      <c r="N10" s="175">
        <v>52121</v>
      </c>
      <c r="O10" s="175">
        <v>48993</v>
      </c>
      <c r="P10" s="175">
        <v>629122</v>
      </c>
      <c r="Q10" s="175">
        <v>31868</v>
      </c>
      <c r="R10" s="175">
        <v>39750</v>
      </c>
      <c r="S10" s="175">
        <v>27419</v>
      </c>
      <c r="T10" s="175">
        <v>40168</v>
      </c>
      <c r="U10" s="175">
        <v>54446</v>
      </c>
      <c r="V10" s="175">
        <v>42573</v>
      </c>
      <c r="W10" s="175">
        <v>29554</v>
      </c>
      <c r="X10" s="175">
        <v>28350</v>
      </c>
      <c r="Y10" s="175">
        <v>38803</v>
      </c>
      <c r="Z10" s="175">
        <v>29334</v>
      </c>
      <c r="AA10" s="175">
        <v>5444</v>
      </c>
      <c r="AB10" s="173">
        <v>2010</v>
      </c>
    </row>
    <row r="11" spans="1:28" ht="12" customHeight="1">
      <c r="A11" s="173">
        <v>2011</v>
      </c>
      <c r="B11" s="175">
        <v>47857</v>
      </c>
      <c r="C11" s="175">
        <v>27458</v>
      </c>
      <c r="D11" s="175">
        <v>70095</v>
      </c>
      <c r="E11" s="175">
        <v>95288</v>
      </c>
      <c r="F11" s="175">
        <v>56041</v>
      </c>
      <c r="G11" s="175">
        <v>298694</v>
      </c>
      <c r="H11" s="175">
        <v>73660</v>
      </c>
      <c r="I11" s="175">
        <v>34876</v>
      </c>
      <c r="J11" s="175">
        <v>32766</v>
      </c>
      <c r="K11" s="175">
        <v>32100</v>
      </c>
      <c r="L11" s="175">
        <v>45092</v>
      </c>
      <c r="M11" s="175">
        <v>17235</v>
      </c>
      <c r="N11" s="175">
        <v>55004</v>
      </c>
      <c r="O11" s="175">
        <v>49742</v>
      </c>
      <c r="P11" s="175">
        <v>635157</v>
      </c>
      <c r="Q11" s="175">
        <v>32678</v>
      </c>
      <c r="R11" s="175">
        <v>38486</v>
      </c>
      <c r="S11" s="175">
        <v>29524</v>
      </c>
      <c r="T11" s="175">
        <v>42050</v>
      </c>
      <c r="U11" s="175">
        <v>59390</v>
      </c>
      <c r="V11" s="175">
        <v>44185</v>
      </c>
      <c r="W11" s="175">
        <v>30476</v>
      </c>
      <c r="X11" s="175">
        <v>29578</v>
      </c>
      <c r="Y11" s="175">
        <v>42664</v>
      </c>
      <c r="Z11" s="175">
        <v>30317</v>
      </c>
      <c r="AA11" s="175">
        <v>5632</v>
      </c>
      <c r="AB11" s="173">
        <v>2011</v>
      </c>
    </row>
    <row r="12" spans="1:28" ht="12" customHeight="1">
      <c r="A12" s="173">
        <v>2012</v>
      </c>
      <c r="B12" s="175">
        <v>48734</v>
      </c>
      <c r="C12" s="175">
        <v>33929</v>
      </c>
      <c r="D12" s="175">
        <v>72042</v>
      </c>
      <c r="E12" s="175">
        <v>109938</v>
      </c>
      <c r="F12" s="175">
        <v>55604</v>
      </c>
      <c r="G12" s="175">
        <v>338752</v>
      </c>
      <c r="H12" s="175">
        <v>77664</v>
      </c>
      <c r="I12" s="175">
        <v>36621</v>
      </c>
      <c r="J12" s="175">
        <v>32441</v>
      </c>
      <c r="K12" s="175">
        <v>31451</v>
      </c>
      <c r="L12" s="175">
        <v>44952</v>
      </c>
      <c r="M12" s="175">
        <v>17442</v>
      </c>
      <c r="N12" s="175">
        <v>55223</v>
      </c>
      <c r="O12" s="175">
        <v>52490</v>
      </c>
      <c r="P12" s="175">
        <v>613855</v>
      </c>
      <c r="Q12" s="175">
        <v>32599</v>
      </c>
      <c r="R12" s="175">
        <v>39404</v>
      </c>
      <c r="S12" s="175">
        <v>28983</v>
      </c>
      <c r="T12" s="175">
        <v>43739</v>
      </c>
      <c r="U12" s="175">
        <v>62705</v>
      </c>
      <c r="V12" s="175">
        <v>46965</v>
      </c>
      <c r="W12" s="175">
        <v>31415</v>
      </c>
      <c r="X12" s="175">
        <v>30423</v>
      </c>
      <c r="Y12" s="175">
        <v>44779</v>
      </c>
      <c r="Z12" s="175">
        <v>30819</v>
      </c>
      <c r="AA12" s="175">
        <v>5958</v>
      </c>
      <c r="AB12" s="173">
        <v>2012</v>
      </c>
    </row>
    <row r="13" spans="1:28" ht="12" customHeight="1">
      <c r="A13" s="173">
        <v>2013</v>
      </c>
      <c r="B13" s="175">
        <v>50140</v>
      </c>
      <c r="C13" s="175">
        <v>37108</v>
      </c>
      <c r="D13" s="175">
        <v>75367</v>
      </c>
      <c r="E13" s="175">
        <v>105949</v>
      </c>
      <c r="F13" s="175">
        <v>55255</v>
      </c>
      <c r="G13" s="175">
        <v>406377</v>
      </c>
      <c r="H13" s="175">
        <v>85225</v>
      </c>
      <c r="I13" s="175">
        <v>37799</v>
      </c>
      <c r="J13" s="175">
        <v>32611</v>
      </c>
      <c r="K13" s="175">
        <v>32243</v>
      </c>
      <c r="L13" s="175">
        <v>43186</v>
      </c>
      <c r="M13" s="175">
        <v>18366</v>
      </c>
      <c r="N13" s="175">
        <v>61739</v>
      </c>
      <c r="O13" s="175">
        <v>55209</v>
      </c>
      <c r="P13" s="175">
        <v>605418</v>
      </c>
      <c r="Q13" s="175">
        <v>33332</v>
      </c>
      <c r="R13" s="175">
        <v>40362</v>
      </c>
      <c r="S13" s="175">
        <v>29432</v>
      </c>
      <c r="T13" s="175">
        <v>44729</v>
      </c>
      <c r="U13" s="175">
        <v>64611</v>
      </c>
      <c r="V13" s="175">
        <v>46375</v>
      </c>
      <c r="W13" s="175">
        <v>32621</v>
      </c>
      <c r="X13" s="175">
        <v>33272</v>
      </c>
      <c r="Y13" s="175">
        <v>47987</v>
      </c>
      <c r="Z13" s="175">
        <v>34466</v>
      </c>
      <c r="AA13" s="175">
        <v>6344</v>
      </c>
      <c r="AB13" s="173">
        <v>2013</v>
      </c>
    </row>
    <row r="14" spans="1:28" ht="12" customHeight="1">
      <c r="A14" s="173">
        <v>2014</v>
      </c>
      <c r="B14" s="175">
        <v>51301</v>
      </c>
      <c r="C14" s="175">
        <v>33249</v>
      </c>
      <c r="D14" s="175">
        <v>76223</v>
      </c>
      <c r="E14" s="174" t="s">
        <v>58</v>
      </c>
      <c r="F14" s="175">
        <v>55739</v>
      </c>
      <c r="G14" s="174" t="s">
        <v>58</v>
      </c>
      <c r="H14" s="174" t="s">
        <v>58</v>
      </c>
      <c r="I14" s="175">
        <v>39938</v>
      </c>
      <c r="J14" s="174" t="s">
        <v>58</v>
      </c>
      <c r="K14" s="174" t="s">
        <v>58</v>
      </c>
      <c r="L14" s="174" t="s">
        <v>58</v>
      </c>
      <c r="M14" s="174" t="s">
        <v>58</v>
      </c>
      <c r="N14" s="174" t="s">
        <v>58</v>
      </c>
      <c r="O14" s="174" t="s">
        <v>58</v>
      </c>
      <c r="P14" s="174" t="s">
        <v>58</v>
      </c>
      <c r="Q14" s="174" t="s">
        <v>58</v>
      </c>
      <c r="R14" s="174" t="s">
        <v>58</v>
      </c>
      <c r="S14" s="174" t="s">
        <v>58</v>
      </c>
      <c r="T14" s="174" t="s">
        <v>58</v>
      </c>
      <c r="U14" s="174" t="s">
        <v>58</v>
      </c>
      <c r="V14" s="174" t="s">
        <v>58</v>
      </c>
      <c r="W14" s="174" t="s">
        <v>58</v>
      </c>
      <c r="X14" s="174" t="s">
        <v>58</v>
      </c>
      <c r="Y14" s="174" t="s">
        <v>58</v>
      </c>
      <c r="Z14" s="174" t="s">
        <v>58</v>
      </c>
      <c r="AA14" s="174" t="s">
        <v>58</v>
      </c>
      <c r="AB14" s="173">
        <v>2014</v>
      </c>
    </row>
    <row r="15" spans="1:28" ht="12" customHeight="1">
      <c r="A15" s="173"/>
      <c r="B15" s="175"/>
      <c r="C15" s="175"/>
      <c r="D15" s="175"/>
      <c r="E15" s="174"/>
      <c r="F15" s="175"/>
      <c r="G15" s="174"/>
      <c r="H15" s="174"/>
      <c r="I15" s="175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3"/>
    </row>
    <row r="16" spans="1:28" ht="12" customHeight="1">
      <c r="A16" s="173"/>
      <c r="B16" s="256" t="s">
        <v>3</v>
      </c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 t="s">
        <v>3</v>
      </c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173"/>
    </row>
    <row r="17" spans="1:28" ht="12" customHeight="1">
      <c r="A17" s="173">
        <v>2009</v>
      </c>
      <c r="B17" s="178">
        <f t="shared" ref="B17:AA22" si="0">B9/B8*100-100</f>
        <v>-3.6411484285683429</v>
      </c>
      <c r="C17" s="178">
        <f t="shared" si="0"/>
        <v>-19.142685661938913</v>
      </c>
      <c r="D17" s="178">
        <f t="shared" si="0"/>
        <v>-10.22931654676259</v>
      </c>
      <c r="E17" s="178">
        <f t="shared" si="0"/>
        <v>0.19226783946211867</v>
      </c>
      <c r="F17" s="178">
        <f t="shared" si="0"/>
        <v>-15.292796683365012</v>
      </c>
      <c r="G17" s="178">
        <f t="shared" si="0"/>
        <v>0.7693361260602245</v>
      </c>
      <c r="H17" s="178">
        <f t="shared" si="0"/>
        <v>0.73541726936370821</v>
      </c>
      <c r="I17" s="178">
        <f t="shared" si="0"/>
        <v>3.1083692078234719</v>
      </c>
      <c r="J17" s="178">
        <f t="shared" si="0"/>
        <v>-3.2237955294327207</v>
      </c>
      <c r="K17" s="178">
        <f t="shared" si="0"/>
        <v>-4.9123904881101339</v>
      </c>
      <c r="L17" s="178">
        <f t="shared" si="0"/>
        <v>1.2944831481830192</v>
      </c>
      <c r="M17" s="178">
        <f t="shared" si="0"/>
        <v>-2.9945999018164002</v>
      </c>
      <c r="N17" s="178">
        <f t="shared" si="0"/>
        <v>-2.6631642756112228</v>
      </c>
      <c r="O17" s="178">
        <f t="shared" si="0"/>
        <v>-2.6762202216914659</v>
      </c>
      <c r="P17" s="178">
        <f t="shared" si="0"/>
        <v>2.9567761787813396</v>
      </c>
      <c r="Q17" s="178">
        <f t="shared" si="0"/>
        <v>-6.8157714143115555</v>
      </c>
      <c r="R17" s="178">
        <f t="shared" si="0"/>
        <v>-6.6799147652452859</v>
      </c>
      <c r="S17" s="178">
        <f t="shared" si="0"/>
        <v>-7.2017947450473372</v>
      </c>
      <c r="T17" s="178">
        <f t="shared" si="0"/>
        <v>1.8441511480744737</v>
      </c>
      <c r="U17" s="178">
        <f t="shared" si="0"/>
        <v>2.398267058641494</v>
      </c>
      <c r="V17" s="178">
        <f t="shared" si="0"/>
        <v>1.1766124171187471</v>
      </c>
      <c r="W17" s="178">
        <f t="shared" si="0"/>
        <v>2.6227638799800417</v>
      </c>
      <c r="X17" s="178">
        <f t="shared" si="0"/>
        <v>-3.4839991485134476</v>
      </c>
      <c r="Y17" s="178">
        <f t="shared" si="0"/>
        <v>-5.5846512833808646</v>
      </c>
      <c r="Z17" s="178">
        <f t="shared" si="0"/>
        <v>-2.4128321892204099</v>
      </c>
      <c r="AA17" s="178">
        <f t="shared" si="0"/>
        <v>2.5401865449493926</v>
      </c>
      <c r="AB17" s="173">
        <v>2009</v>
      </c>
    </row>
    <row r="18" spans="1:28" ht="12" customHeight="1">
      <c r="A18" s="173">
        <v>2010</v>
      </c>
      <c r="B18" s="178">
        <f t="shared" si="0"/>
        <v>4.3159991941080307</v>
      </c>
      <c r="C18" s="178">
        <f t="shared" si="0"/>
        <v>6.3952806969566751</v>
      </c>
      <c r="D18" s="178">
        <f t="shared" si="0"/>
        <v>11.617205108940638</v>
      </c>
      <c r="E18" s="178">
        <f t="shared" si="0"/>
        <v>3.038207411663322</v>
      </c>
      <c r="F18" s="178">
        <f t="shared" si="0"/>
        <v>13.636641719517911</v>
      </c>
      <c r="G18" s="178">
        <f t="shared" si="0"/>
        <v>8.9573415724079553</v>
      </c>
      <c r="H18" s="178">
        <f t="shared" si="0"/>
        <v>6.5613663845223584</v>
      </c>
      <c r="I18" s="178">
        <f t="shared" si="0"/>
        <v>9.7573804983890966</v>
      </c>
      <c r="J18" s="178">
        <f t="shared" si="0"/>
        <v>-3.2974448636544906</v>
      </c>
      <c r="K18" s="178">
        <f t="shared" si="0"/>
        <v>-9.5904753357862944</v>
      </c>
      <c r="L18" s="178">
        <f t="shared" si="0"/>
        <v>5.0211441052093448</v>
      </c>
      <c r="M18" s="178">
        <f t="shared" si="0"/>
        <v>5.1556174089068918</v>
      </c>
      <c r="N18" s="178">
        <f t="shared" si="0"/>
        <v>8.1977082122394904</v>
      </c>
      <c r="O18" s="178">
        <f t="shared" si="0"/>
        <v>2.7623961741756915</v>
      </c>
      <c r="P18" s="178">
        <f t="shared" si="0"/>
        <v>3.711115873460713</v>
      </c>
      <c r="Q18" s="178">
        <f t="shared" si="0"/>
        <v>6.6782713487095293</v>
      </c>
      <c r="R18" s="178">
        <f t="shared" si="0"/>
        <v>1.9832208738486798</v>
      </c>
      <c r="S18" s="178">
        <f t="shared" si="0"/>
        <v>12.349928293382504</v>
      </c>
      <c r="T18" s="178">
        <f t="shared" si="0"/>
        <v>1.8690877735791673</v>
      </c>
      <c r="U18" s="178">
        <f t="shared" si="0"/>
        <v>2.8369598065880837</v>
      </c>
      <c r="V18" s="178">
        <f t="shared" si="0"/>
        <v>1.4536615589924509</v>
      </c>
      <c r="W18" s="178">
        <f t="shared" si="0"/>
        <v>2.6251823043266853</v>
      </c>
      <c r="X18" s="178">
        <f t="shared" si="0"/>
        <v>4.2126157917953293</v>
      </c>
      <c r="Y18" s="178">
        <f t="shared" si="0"/>
        <v>6.5548110720562391</v>
      </c>
      <c r="Z18" s="178">
        <f t="shared" si="0"/>
        <v>2.1521103217718291</v>
      </c>
      <c r="AA18" s="178">
        <f t="shared" si="0"/>
        <v>5.3609444551964316</v>
      </c>
      <c r="AB18" s="173">
        <v>2010</v>
      </c>
    </row>
    <row r="19" spans="1:28" ht="12" customHeight="1">
      <c r="A19" s="173">
        <v>2011</v>
      </c>
      <c r="B19" s="178">
        <f t="shared" si="0"/>
        <v>2.6996287473980232</v>
      </c>
      <c r="C19" s="178">
        <f t="shared" si="0"/>
        <v>0.82250128515826759</v>
      </c>
      <c r="D19" s="178">
        <f t="shared" si="0"/>
        <v>-1.7038283550694189</v>
      </c>
      <c r="E19" s="178">
        <f t="shared" si="0"/>
        <v>6.2663796852870064</v>
      </c>
      <c r="F19" s="178">
        <f t="shared" si="0"/>
        <v>0.56887517048309633</v>
      </c>
      <c r="G19" s="178">
        <f t="shared" si="0"/>
        <v>-9.1209473274267339</v>
      </c>
      <c r="H19" s="178">
        <f t="shared" si="0"/>
        <v>4.4807875065601763</v>
      </c>
      <c r="I19" s="178">
        <f t="shared" si="0"/>
        <v>4.4629485413047405</v>
      </c>
      <c r="J19" s="178">
        <f t="shared" si="0"/>
        <v>3.9332614350060311</v>
      </c>
      <c r="K19" s="178">
        <f t="shared" si="0"/>
        <v>6.2105019356119442</v>
      </c>
      <c r="L19" s="178">
        <f t="shared" si="0"/>
        <v>-0.23673090112613693</v>
      </c>
      <c r="M19" s="178">
        <f t="shared" si="0"/>
        <v>3.6816459122902074</v>
      </c>
      <c r="N19" s="178">
        <f t="shared" si="0"/>
        <v>5.5313597206500162</v>
      </c>
      <c r="O19" s="178">
        <f t="shared" si="0"/>
        <v>1.5287898271181461</v>
      </c>
      <c r="P19" s="178">
        <f t="shared" si="0"/>
        <v>0.9592734000718508</v>
      </c>
      <c r="Q19" s="178">
        <f t="shared" si="0"/>
        <v>2.5417346554537517</v>
      </c>
      <c r="R19" s="178">
        <f t="shared" si="0"/>
        <v>-3.1798742138364702</v>
      </c>
      <c r="S19" s="178">
        <f t="shared" si="0"/>
        <v>7.6771581749881506</v>
      </c>
      <c r="T19" s="178">
        <f t="shared" si="0"/>
        <v>4.6853216490738987</v>
      </c>
      <c r="U19" s="178">
        <f t="shared" si="0"/>
        <v>9.0805568820482705</v>
      </c>
      <c r="V19" s="178">
        <f t="shared" si="0"/>
        <v>3.7864374133840641</v>
      </c>
      <c r="W19" s="178">
        <f t="shared" si="0"/>
        <v>3.119713067605062</v>
      </c>
      <c r="X19" s="178">
        <f t="shared" si="0"/>
        <v>4.3315696649030002</v>
      </c>
      <c r="Y19" s="178">
        <f t="shared" si="0"/>
        <v>9.9502615777130643</v>
      </c>
      <c r="Z19" s="178">
        <f t="shared" si="0"/>
        <v>3.3510602031771981</v>
      </c>
      <c r="AA19" s="178">
        <f t="shared" si="0"/>
        <v>3.4533431300514366</v>
      </c>
      <c r="AB19" s="173">
        <v>2011</v>
      </c>
    </row>
    <row r="20" spans="1:28" ht="12" customHeight="1">
      <c r="A20" s="173">
        <v>2012</v>
      </c>
      <c r="B20" s="178">
        <f t="shared" si="0"/>
        <v>1.8325427837098118</v>
      </c>
      <c r="C20" s="178">
        <f t="shared" si="0"/>
        <v>23.566902177871654</v>
      </c>
      <c r="D20" s="178">
        <f t="shared" si="0"/>
        <v>2.7776588915043874</v>
      </c>
      <c r="E20" s="178">
        <f t="shared" si="0"/>
        <v>15.374443791453274</v>
      </c>
      <c r="F20" s="178">
        <f t="shared" si="0"/>
        <v>-0.77978622794026364</v>
      </c>
      <c r="G20" s="178">
        <f t="shared" si="0"/>
        <v>13.411049435207943</v>
      </c>
      <c r="H20" s="178">
        <f t="shared" si="0"/>
        <v>5.4357860439858854</v>
      </c>
      <c r="I20" s="178">
        <f t="shared" si="0"/>
        <v>5.0034407615552396</v>
      </c>
      <c r="J20" s="178">
        <f t="shared" si="0"/>
        <v>-0.99188182872489961</v>
      </c>
      <c r="K20" s="178">
        <f t="shared" si="0"/>
        <v>-2.0218068535825466</v>
      </c>
      <c r="L20" s="178">
        <f t="shared" si="0"/>
        <v>-0.31047635944291585</v>
      </c>
      <c r="M20" s="178">
        <f t="shared" si="0"/>
        <v>1.2010443864229643</v>
      </c>
      <c r="N20" s="178">
        <f t="shared" si="0"/>
        <v>0.3981528616100718</v>
      </c>
      <c r="O20" s="178">
        <f t="shared" si="0"/>
        <v>5.5245064532990256</v>
      </c>
      <c r="P20" s="178">
        <f t="shared" si="0"/>
        <v>-3.3538164579781125</v>
      </c>
      <c r="Q20" s="178">
        <f t="shared" si="0"/>
        <v>-0.24175286125222328</v>
      </c>
      <c r="R20" s="178">
        <f t="shared" si="0"/>
        <v>2.385282960037415</v>
      </c>
      <c r="S20" s="178">
        <f t="shared" si="0"/>
        <v>-1.8324075328546314</v>
      </c>
      <c r="T20" s="178">
        <f t="shared" si="0"/>
        <v>4.0166468489892964</v>
      </c>
      <c r="U20" s="178">
        <f t="shared" si="0"/>
        <v>5.5817477689846839</v>
      </c>
      <c r="V20" s="178">
        <f t="shared" si="0"/>
        <v>6.2917279619780544</v>
      </c>
      <c r="W20" s="178">
        <f t="shared" si="0"/>
        <v>3.0811130069563006</v>
      </c>
      <c r="X20" s="178">
        <f t="shared" si="0"/>
        <v>2.856853066468318</v>
      </c>
      <c r="Y20" s="178">
        <f t="shared" si="0"/>
        <v>4.9573410838177381</v>
      </c>
      <c r="Z20" s="178">
        <f t="shared" si="0"/>
        <v>1.6558366593000642</v>
      </c>
      <c r="AA20" s="178">
        <f t="shared" si="0"/>
        <v>5.7883522727272663</v>
      </c>
      <c r="AB20" s="173">
        <v>2012</v>
      </c>
    </row>
    <row r="21" spans="1:28" ht="12" customHeight="1">
      <c r="A21" s="173">
        <v>2013</v>
      </c>
      <c r="B21" s="178">
        <f t="shared" si="0"/>
        <v>2.8850494521278875</v>
      </c>
      <c r="C21" s="178">
        <f t="shared" si="0"/>
        <v>9.3695658581154788</v>
      </c>
      <c r="D21" s="178">
        <f t="shared" si="0"/>
        <v>4.6153632603203647</v>
      </c>
      <c r="E21" s="178">
        <f t="shared" si="0"/>
        <v>-3.6284087394713396</v>
      </c>
      <c r="F21" s="178">
        <f>F13/F12*100-100</f>
        <v>-0.62765268685706133</v>
      </c>
      <c r="G21" s="178">
        <f t="shared" si="0"/>
        <v>19.962981768373325</v>
      </c>
      <c r="H21" s="178">
        <f t="shared" si="0"/>
        <v>9.7355274000824181</v>
      </c>
      <c r="I21" s="178">
        <f>I13/I12*100-100</f>
        <v>3.2167335681712643</v>
      </c>
      <c r="J21" s="178">
        <f t="shared" si="0"/>
        <v>0.52402823587436842</v>
      </c>
      <c r="K21" s="178">
        <f t="shared" si="0"/>
        <v>2.5182029188261197</v>
      </c>
      <c r="L21" s="178">
        <f t="shared" si="0"/>
        <v>-3.9286349884320941</v>
      </c>
      <c r="M21" s="178">
        <f t="shared" si="0"/>
        <v>5.2975576195390488</v>
      </c>
      <c r="N21" s="178">
        <f t="shared" si="0"/>
        <v>11.799431396338477</v>
      </c>
      <c r="O21" s="178">
        <f t="shared" si="0"/>
        <v>5.180034292246134</v>
      </c>
      <c r="P21" s="178">
        <f t="shared" si="0"/>
        <v>-1.3744288146223482</v>
      </c>
      <c r="Q21" s="178">
        <f t="shared" si="0"/>
        <v>2.248535231142057</v>
      </c>
      <c r="R21" s="178">
        <f t="shared" si="0"/>
        <v>2.4312252563191521</v>
      </c>
      <c r="S21" s="178">
        <f t="shared" si="0"/>
        <v>1.5491840044163894</v>
      </c>
      <c r="T21" s="178">
        <f t="shared" si="0"/>
        <v>2.2634262328814003</v>
      </c>
      <c r="U21" s="178">
        <f t="shared" si="0"/>
        <v>3.0396300135555379</v>
      </c>
      <c r="V21" s="178">
        <f t="shared" si="0"/>
        <v>-1.2562546577238294</v>
      </c>
      <c r="W21" s="178">
        <f t="shared" si="0"/>
        <v>3.8389304472385817</v>
      </c>
      <c r="X21" s="178">
        <f t="shared" si="0"/>
        <v>9.3646254478519495</v>
      </c>
      <c r="Y21" s="178">
        <f t="shared" si="0"/>
        <v>7.1640724446727262</v>
      </c>
      <c r="Z21" s="178">
        <f t="shared" si="0"/>
        <v>11.833609137220535</v>
      </c>
      <c r="AA21" s="178">
        <f t="shared" si="0"/>
        <v>6.4786841221886675</v>
      </c>
      <c r="AB21" s="173">
        <v>2013</v>
      </c>
    </row>
    <row r="22" spans="1:28" ht="12" customHeight="1">
      <c r="A22" s="173">
        <v>2014</v>
      </c>
      <c r="B22" s="178">
        <f t="shared" si="0"/>
        <v>2.3155165536497861</v>
      </c>
      <c r="C22" s="178">
        <f t="shared" si="0"/>
        <v>-10.399374797887248</v>
      </c>
      <c r="D22" s="178">
        <f t="shared" si="0"/>
        <v>1.1357756047076322</v>
      </c>
      <c r="E22" s="174" t="s">
        <v>58</v>
      </c>
      <c r="F22" s="178">
        <f>F14/F13*100-100</f>
        <v>0.87593882906524811</v>
      </c>
      <c r="G22" s="174" t="s">
        <v>58</v>
      </c>
      <c r="H22" s="174" t="s">
        <v>58</v>
      </c>
      <c r="I22" s="178">
        <f>I14/I13*100-100</f>
        <v>5.6588798645466767</v>
      </c>
      <c r="J22" s="174" t="s">
        <v>58</v>
      </c>
      <c r="K22" s="174" t="s">
        <v>58</v>
      </c>
      <c r="L22" s="174" t="s">
        <v>58</v>
      </c>
      <c r="M22" s="174" t="s">
        <v>58</v>
      </c>
      <c r="N22" s="174" t="s">
        <v>58</v>
      </c>
      <c r="O22" s="174" t="s">
        <v>58</v>
      </c>
      <c r="P22" s="174" t="s">
        <v>58</v>
      </c>
      <c r="Q22" s="174" t="s">
        <v>58</v>
      </c>
      <c r="R22" s="174" t="s">
        <v>58</v>
      </c>
      <c r="S22" s="174" t="s">
        <v>58</v>
      </c>
      <c r="T22" s="174" t="s">
        <v>58</v>
      </c>
      <c r="U22" s="174" t="s">
        <v>58</v>
      </c>
      <c r="V22" s="174" t="s">
        <v>58</v>
      </c>
      <c r="W22" s="174" t="s">
        <v>58</v>
      </c>
      <c r="X22" s="174" t="s">
        <v>58</v>
      </c>
      <c r="Y22" s="174" t="s">
        <v>58</v>
      </c>
      <c r="Z22" s="174" t="s">
        <v>58</v>
      </c>
      <c r="AA22" s="174" t="s">
        <v>58</v>
      </c>
      <c r="AB22" s="173">
        <v>2014</v>
      </c>
    </row>
    <row r="23" spans="1:28" ht="12" customHeight="1">
      <c r="A23" s="173"/>
      <c r="B23" s="178"/>
      <c r="C23" s="178"/>
      <c r="D23" s="178"/>
      <c r="E23" s="174"/>
      <c r="F23" s="178"/>
      <c r="G23" s="174"/>
      <c r="H23" s="174"/>
      <c r="I23" s="178"/>
      <c r="J23" s="178"/>
      <c r="K23" s="174"/>
      <c r="L23" s="174"/>
      <c r="M23" s="174"/>
      <c r="N23" s="178"/>
      <c r="O23" s="178"/>
      <c r="P23" s="178"/>
      <c r="Q23" s="178"/>
      <c r="R23" s="174"/>
      <c r="S23" s="174"/>
      <c r="T23" s="178"/>
      <c r="U23" s="174"/>
      <c r="V23" s="174"/>
      <c r="W23" s="174"/>
      <c r="X23" s="178"/>
      <c r="Y23" s="174"/>
      <c r="Z23" s="174"/>
      <c r="AA23" s="174"/>
      <c r="AB23" s="173"/>
    </row>
    <row r="24" spans="1:28" ht="12" customHeight="1">
      <c r="A24" s="173"/>
      <c r="B24" s="256" t="s">
        <v>304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 t="s">
        <v>304</v>
      </c>
      <c r="P24" s="256"/>
      <c r="Q24" s="256"/>
      <c r="R24" s="256"/>
      <c r="S24" s="256"/>
      <c r="T24" s="256"/>
      <c r="U24" s="256"/>
      <c r="V24" s="256"/>
      <c r="W24" s="256"/>
      <c r="X24" s="256"/>
      <c r="Y24" s="256"/>
      <c r="Z24" s="256"/>
      <c r="AA24" s="256"/>
      <c r="AB24" s="173"/>
    </row>
    <row r="25" spans="1:28" ht="12" customHeight="1">
      <c r="A25" s="173">
        <v>2008</v>
      </c>
      <c r="B25" s="179">
        <f t="shared" ref="B25:AA30" si="1">B8/$B8*100</f>
        <v>100</v>
      </c>
      <c r="C25" s="193">
        <f t="shared" si="1"/>
        <v>68.286632584827117</v>
      </c>
      <c r="D25" s="193">
        <f t="shared" si="1"/>
        <v>153.51495933907117</v>
      </c>
      <c r="E25" s="193">
        <f t="shared" si="1"/>
        <v>187.35952026575205</v>
      </c>
      <c r="F25" s="193">
        <f t="shared" si="1"/>
        <v>124.87327164088957</v>
      </c>
      <c r="G25" s="193">
        <f t="shared" si="1"/>
        <v>645.71927781013403</v>
      </c>
      <c r="H25" s="193">
        <f t="shared" si="1"/>
        <v>141.67044155395931</v>
      </c>
      <c r="I25" s="193">
        <f t="shared" si="1"/>
        <v>63.635971440281281</v>
      </c>
      <c r="J25" s="193">
        <f t="shared" si="1"/>
        <v>72.665501844302085</v>
      </c>
      <c r="K25" s="193">
        <f t="shared" si="1"/>
        <v>75.834250091675841</v>
      </c>
      <c r="L25" s="193">
        <f t="shared" si="1"/>
        <v>91.649949308656346</v>
      </c>
      <c r="M25" s="193">
        <f t="shared" si="1"/>
        <v>35.151750469164561</v>
      </c>
      <c r="N25" s="193">
        <f t="shared" si="1"/>
        <v>106.75381263616556</v>
      </c>
      <c r="O25" s="193">
        <f t="shared" si="1"/>
        <v>105.66880217433507</v>
      </c>
      <c r="P25" s="193">
        <f t="shared" si="1"/>
        <v>1270.9268966112297</v>
      </c>
      <c r="Q25" s="193">
        <f t="shared" si="1"/>
        <v>69.151621044457386</v>
      </c>
      <c r="R25" s="193">
        <f t="shared" si="1"/>
        <v>90.094695744084206</v>
      </c>
      <c r="S25" s="193">
        <f t="shared" si="1"/>
        <v>56.729006233956724</v>
      </c>
      <c r="T25" s="193">
        <f t="shared" si="1"/>
        <v>83.515606462607053</v>
      </c>
      <c r="U25" s="193">
        <f t="shared" si="1"/>
        <v>111.52958433098212</v>
      </c>
      <c r="V25" s="193">
        <f t="shared" si="1"/>
        <v>89.464828835824761</v>
      </c>
      <c r="W25" s="193">
        <f t="shared" si="1"/>
        <v>60.531935546495831</v>
      </c>
      <c r="X25" s="193">
        <f t="shared" si="1"/>
        <v>60.799413274660793</v>
      </c>
      <c r="Y25" s="193">
        <f t="shared" si="1"/>
        <v>83.198515930024371</v>
      </c>
      <c r="Z25" s="193">
        <f t="shared" si="1"/>
        <v>63.474190556310525</v>
      </c>
      <c r="AA25" s="193">
        <f t="shared" si="1"/>
        <v>10.869518324381458</v>
      </c>
      <c r="AB25" s="173">
        <v>2008</v>
      </c>
    </row>
    <row r="26" spans="1:28" ht="12" customHeight="1">
      <c r="A26" s="173">
        <v>2009</v>
      </c>
      <c r="B26" s="179">
        <f t="shared" si="1"/>
        <v>100</v>
      </c>
      <c r="C26" s="193">
        <f t="shared" si="1"/>
        <v>57.301157350406307</v>
      </c>
      <c r="D26" s="193">
        <f t="shared" si="1"/>
        <v>143.01896084708198</v>
      </c>
      <c r="E26" s="193">
        <f t="shared" si="1"/>
        <v>194.81318976517204</v>
      </c>
      <c r="F26" s="193">
        <f t="shared" si="1"/>
        <v>109.77367867296456</v>
      </c>
      <c r="G26" s="193">
        <f t="shared" si="1"/>
        <v>675.27478677441741</v>
      </c>
      <c r="H26" s="193">
        <f t="shared" si="1"/>
        <v>148.10503458619687</v>
      </c>
      <c r="I26" s="193">
        <f t="shared" si="1"/>
        <v>68.093393924470007</v>
      </c>
      <c r="J26" s="193">
        <f t="shared" si="1"/>
        <v>72.980233260952303</v>
      </c>
      <c r="K26" s="193">
        <f t="shared" si="1"/>
        <v>74.83378478207338</v>
      </c>
      <c r="L26" s="193">
        <f t="shared" si="1"/>
        <v>96.344384500011188</v>
      </c>
      <c r="M26" s="193">
        <f t="shared" si="1"/>
        <v>35.387611649616076</v>
      </c>
      <c r="N26" s="193">
        <f t="shared" si="1"/>
        <v>107.83729936647937</v>
      </c>
      <c r="O26" s="193">
        <f t="shared" si="1"/>
        <v>106.72695932484162</v>
      </c>
      <c r="P26" s="193">
        <f t="shared" si="1"/>
        <v>1357.9503481005574</v>
      </c>
      <c r="Q26" s="193">
        <f t="shared" si="1"/>
        <v>66.873363031944663</v>
      </c>
      <c r="R26" s="193">
        <f t="shared" si="1"/>
        <v>87.253475409102094</v>
      </c>
      <c r="S26" s="193">
        <f t="shared" si="1"/>
        <v>54.632759508405904</v>
      </c>
      <c r="T26" s="193">
        <f t="shared" si="1"/>
        <v>88.269794721407621</v>
      </c>
      <c r="U26" s="193">
        <f t="shared" si="1"/>
        <v>118.51984508965548</v>
      </c>
      <c r="V26" s="193">
        <f t="shared" si="1"/>
        <v>93.93790154686485</v>
      </c>
      <c r="W26" s="193">
        <f t="shared" si="1"/>
        <v>64.466880078798326</v>
      </c>
      <c r="X26" s="193">
        <f t="shared" si="1"/>
        <v>60.898569541760871</v>
      </c>
      <c r="Y26" s="193">
        <f t="shared" si="1"/>
        <v>81.520449508629753</v>
      </c>
      <c r="Z26" s="193">
        <f t="shared" si="1"/>
        <v>64.283315797721116</v>
      </c>
      <c r="AA26" s="193">
        <f t="shared" si="1"/>
        <v>11.566788296657787</v>
      </c>
      <c r="AB26" s="173">
        <v>2009</v>
      </c>
    </row>
    <row r="27" spans="1:28" ht="12" customHeight="1">
      <c r="A27" s="173">
        <v>2010</v>
      </c>
      <c r="B27" s="179">
        <f t="shared" si="1"/>
        <v>100</v>
      </c>
      <c r="C27" s="193">
        <f t="shared" si="1"/>
        <v>58.44331423421103</v>
      </c>
      <c r="D27" s="193">
        <f t="shared" si="1"/>
        <v>153.0290349578317</v>
      </c>
      <c r="E27" s="193">
        <f t="shared" si="1"/>
        <v>192.42687611322131</v>
      </c>
      <c r="F27" s="193">
        <f t="shared" si="1"/>
        <v>119.58196527822484</v>
      </c>
      <c r="G27" s="193">
        <f t="shared" si="1"/>
        <v>705.31985664928425</v>
      </c>
      <c r="H27" s="193">
        <f t="shared" si="1"/>
        <v>151.29294620056223</v>
      </c>
      <c r="I27" s="193">
        <f t="shared" si="1"/>
        <v>71.64531427713041</v>
      </c>
      <c r="J27" s="193">
        <f t="shared" si="1"/>
        <v>67.653812313568963</v>
      </c>
      <c r="K27" s="193">
        <f t="shared" si="1"/>
        <v>64.857614970278334</v>
      </c>
      <c r="L27" s="193">
        <f t="shared" si="1"/>
        <v>96.995643683340845</v>
      </c>
      <c r="M27" s="193">
        <f t="shared" si="1"/>
        <v>35.672439322732245</v>
      </c>
      <c r="N27" s="193">
        <f t="shared" si="1"/>
        <v>111.85003970042276</v>
      </c>
      <c r="O27" s="193">
        <f t="shared" si="1"/>
        <v>105.13744930148717</v>
      </c>
      <c r="P27" s="193">
        <f t="shared" si="1"/>
        <v>1350.0761818923152</v>
      </c>
      <c r="Q27" s="193">
        <f t="shared" si="1"/>
        <v>68.387733642352842</v>
      </c>
      <c r="R27" s="193">
        <f t="shared" si="1"/>
        <v>85.302259705143896</v>
      </c>
      <c r="S27" s="193">
        <f t="shared" si="1"/>
        <v>58.84031846176957</v>
      </c>
      <c r="T27" s="193">
        <f t="shared" si="1"/>
        <v>86.199274662546415</v>
      </c>
      <c r="U27" s="193">
        <f t="shared" si="1"/>
        <v>116.83941715487455</v>
      </c>
      <c r="V27" s="193">
        <f t="shared" si="1"/>
        <v>91.360329620807306</v>
      </c>
      <c r="W27" s="193">
        <f t="shared" si="1"/>
        <v>63.421961844674776</v>
      </c>
      <c r="X27" s="193">
        <f t="shared" si="1"/>
        <v>60.838215412347907</v>
      </c>
      <c r="Y27" s="193">
        <f t="shared" si="1"/>
        <v>83.270027253803718</v>
      </c>
      <c r="Z27" s="193">
        <f t="shared" si="1"/>
        <v>62.949848709199763</v>
      </c>
      <c r="AA27" s="193">
        <f t="shared" si="1"/>
        <v>11.682654134208889</v>
      </c>
      <c r="AB27" s="173">
        <v>2010</v>
      </c>
    </row>
    <row r="28" spans="1:28" ht="12" customHeight="1">
      <c r="A28" s="173">
        <v>2011</v>
      </c>
      <c r="B28" s="179">
        <f t="shared" si="1"/>
        <v>100</v>
      </c>
      <c r="C28" s="193">
        <f t="shared" si="1"/>
        <v>57.375096642079527</v>
      </c>
      <c r="D28" s="193">
        <f t="shared" si="1"/>
        <v>146.46760139582506</v>
      </c>
      <c r="E28" s="193">
        <f t="shared" si="1"/>
        <v>199.10984808909876</v>
      </c>
      <c r="F28" s="193">
        <f t="shared" si="1"/>
        <v>117.10094656998977</v>
      </c>
      <c r="G28" s="193">
        <f t="shared" si="1"/>
        <v>624.13857951814782</v>
      </c>
      <c r="H28" s="193">
        <f t="shared" si="1"/>
        <v>153.91687736381303</v>
      </c>
      <c r="I28" s="193">
        <f t="shared" si="1"/>
        <v>72.87544141922811</v>
      </c>
      <c r="J28" s="193">
        <f t="shared" si="1"/>
        <v>68.466473034247869</v>
      </c>
      <c r="K28" s="193">
        <f t="shared" si="1"/>
        <v>67.074827089036077</v>
      </c>
      <c r="L28" s="193">
        <f t="shared" si="1"/>
        <v>94.222370813047206</v>
      </c>
      <c r="M28" s="193">
        <f t="shared" si="1"/>
        <v>36.01354033892639</v>
      </c>
      <c r="N28" s="193">
        <f t="shared" si="1"/>
        <v>114.93407443007293</v>
      </c>
      <c r="O28" s="193">
        <f t="shared" si="1"/>
        <v>103.9388177278141</v>
      </c>
      <c r="P28" s="193">
        <f t="shared" si="1"/>
        <v>1327.1976931274421</v>
      </c>
      <c r="Q28" s="193">
        <f t="shared" si="1"/>
        <v>68.282591888333997</v>
      </c>
      <c r="R28" s="193">
        <f t="shared" si="1"/>
        <v>80.418747518649312</v>
      </c>
      <c r="S28" s="193">
        <f t="shared" si="1"/>
        <v>61.692124454102846</v>
      </c>
      <c r="T28" s="193">
        <f t="shared" si="1"/>
        <v>87.865933928160985</v>
      </c>
      <c r="U28" s="193">
        <f t="shared" si="1"/>
        <v>124.09887790709824</v>
      </c>
      <c r="V28" s="193">
        <f t="shared" si="1"/>
        <v>92.327141275048589</v>
      </c>
      <c r="W28" s="193">
        <f t="shared" si="1"/>
        <v>63.681384123534698</v>
      </c>
      <c r="X28" s="193">
        <f t="shared" si="1"/>
        <v>61.804960611822722</v>
      </c>
      <c r="Y28" s="193">
        <f t="shared" si="1"/>
        <v>89.148922832605464</v>
      </c>
      <c r="Z28" s="193">
        <f t="shared" si="1"/>
        <v>63.349144325803955</v>
      </c>
      <c r="AA28" s="193">
        <f t="shared" si="1"/>
        <v>11.768393338487577</v>
      </c>
      <c r="AB28" s="173">
        <v>2011</v>
      </c>
    </row>
    <row r="29" spans="1:28" ht="12" customHeight="1">
      <c r="A29" s="173">
        <v>2012</v>
      </c>
      <c r="B29" s="179">
        <f t="shared" si="1"/>
        <v>100</v>
      </c>
      <c r="C29" s="193">
        <f t="shared" si="1"/>
        <v>69.620798621085896</v>
      </c>
      <c r="D29" s="193">
        <f t="shared" si="1"/>
        <v>147.8269791110929</v>
      </c>
      <c r="E29" s="193">
        <f t="shared" si="1"/>
        <v>225.58788525464766</v>
      </c>
      <c r="F29" s="193">
        <f t="shared" si="1"/>
        <v>114.09693437846266</v>
      </c>
      <c r="G29" s="193">
        <f t="shared" si="1"/>
        <v>695.1040341445397</v>
      </c>
      <c r="H29" s="193">
        <f t="shared" si="1"/>
        <v>159.36307300857717</v>
      </c>
      <c r="I29" s="193">
        <f t="shared" si="1"/>
        <v>75.144662863709115</v>
      </c>
      <c r="J29" s="193">
        <f t="shared" si="1"/>
        <v>66.567488816842442</v>
      </c>
      <c r="K29" s="193">
        <f t="shared" si="1"/>
        <v>64.536052858374021</v>
      </c>
      <c r="L29" s="193">
        <f t="shared" si="1"/>
        <v>92.239504247547913</v>
      </c>
      <c r="M29" s="193">
        <f t="shared" si="1"/>
        <v>35.790208068289083</v>
      </c>
      <c r="N29" s="193">
        <f t="shared" si="1"/>
        <v>113.31513932777936</v>
      </c>
      <c r="O29" s="193">
        <f t="shared" si="1"/>
        <v>107.70714490909836</v>
      </c>
      <c r="P29" s="193">
        <f t="shared" si="1"/>
        <v>1259.6031518036689</v>
      </c>
      <c r="Q29" s="193">
        <f t="shared" si="1"/>
        <v>66.891697787991959</v>
      </c>
      <c r="R29" s="193">
        <f t="shared" si="1"/>
        <v>80.855255058070341</v>
      </c>
      <c r="S29" s="193">
        <f t="shared" si="1"/>
        <v>59.471826650798207</v>
      </c>
      <c r="T29" s="193">
        <f t="shared" si="1"/>
        <v>89.750482209545694</v>
      </c>
      <c r="U29" s="193">
        <f t="shared" si="1"/>
        <v>128.66787048056798</v>
      </c>
      <c r="V29" s="193">
        <f t="shared" si="1"/>
        <v>96.370090696433692</v>
      </c>
      <c r="W29" s="193">
        <f t="shared" si="1"/>
        <v>64.462182459884261</v>
      </c>
      <c r="X29" s="193">
        <f t="shared" si="1"/>
        <v>62.426642590388639</v>
      </c>
      <c r="Y29" s="193">
        <f t="shared" si="1"/>
        <v>91.884515943694339</v>
      </c>
      <c r="Z29" s="193">
        <f t="shared" si="1"/>
        <v>63.23921697377601</v>
      </c>
      <c r="AA29" s="193">
        <f t="shared" si="1"/>
        <v>12.225550950055403</v>
      </c>
      <c r="AB29" s="173">
        <v>2012</v>
      </c>
    </row>
    <row r="30" spans="1:28" ht="12" customHeight="1">
      <c r="A30" s="173">
        <v>2013</v>
      </c>
      <c r="B30" s="179">
        <f t="shared" si="1"/>
        <v>100</v>
      </c>
      <c r="C30" s="193">
        <f t="shared" si="1"/>
        <v>74.008775428799368</v>
      </c>
      <c r="D30" s="193">
        <f t="shared" si="1"/>
        <v>150.31312325488634</v>
      </c>
      <c r="E30" s="193">
        <f t="shared" si="1"/>
        <v>211.30634224172317</v>
      </c>
      <c r="F30" s="193">
        <f t="shared" si="1"/>
        <v>110.20143597925806</v>
      </c>
      <c r="G30" s="193">
        <f t="shared" si="1"/>
        <v>810.48464299960108</v>
      </c>
      <c r="H30" s="193">
        <f t="shared" si="1"/>
        <v>169.97407259672917</v>
      </c>
      <c r="I30" s="193">
        <f t="shared" si="1"/>
        <v>75.386916633426409</v>
      </c>
      <c r="J30" s="193">
        <f t="shared" si="1"/>
        <v>65.039888312724372</v>
      </c>
      <c r="K30" s="193">
        <f t="shared" si="1"/>
        <v>64.305943358595925</v>
      </c>
      <c r="L30" s="193">
        <f t="shared" si="1"/>
        <v>86.130833665735935</v>
      </c>
      <c r="M30" s="193">
        <f t="shared" si="1"/>
        <v>36.629437574790586</v>
      </c>
      <c r="N30" s="193">
        <f t="shared" si="1"/>
        <v>123.1332269644994</v>
      </c>
      <c r="O30" s="193">
        <f t="shared" si="1"/>
        <v>110.10969285999201</v>
      </c>
      <c r="P30" s="193">
        <f t="shared" si="1"/>
        <v>1207.455125648185</v>
      </c>
      <c r="Q30" s="193">
        <f t="shared" si="1"/>
        <v>66.477861986437972</v>
      </c>
      <c r="R30" s="193">
        <f t="shared" si="1"/>
        <v>80.498603909054651</v>
      </c>
      <c r="S30" s="193">
        <f t="shared" si="1"/>
        <v>58.699641005185477</v>
      </c>
      <c r="T30" s="193">
        <f t="shared" si="1"/>
        <v>89.208216992421214</v>
      </c>
      <c r="U30" s="193">
        <f t="shared" si="1"/>
        <v>128.86118867171919</v>
      </c>
      <c r="V30" s="193">
        <f t="shared" si="1"/>
        <v>92.491025129637023</v>
      </c>
      <c r="W30" s="193">
        <f t="shared" si="1"/>
        <v>65.059832469086558</v>
      </c>
      <c r="X30" s="193">
        <f t="shared" si="1"/>
        <v>66.358197048264856</v>
      </c>
      <c r="Y30" s="193">
        <f t="shared" si="1"/>
        <v>95.706023135221386</v>
      </c>
      <c r="Z30" s="193">
        <f t="shared" si="1"/>
        <v>68.739529317909856</v>
      </c>
      <c r="AA30" s="193">
        <f t="shared" si="1"/>
        <v>12.652572796170722</v>
      </c>
      <c r="AB30" s="173">
        <v>2013</v>
      </c>
    </row>
    <row r="31" spans="1:28" ht="12" customHeight="1">
      <c r="A31" s="173">
        <v>2014</v>
      </c>
      <c r="B31" s="179">
        <f>B14/$B14*100</f>
        <v>100</v>
      </c>
      <c r="C31" s="193">
        <f>C14/$B14*100</f>
        <v>64.811602113019234</v>
      </c>
      <c r="D31" s="193">
        <f>D14/$B14*100</f>
        <v>148.57994970858269</v>
      </c>
      <c r="E31" s="174" t="s">
        <v>58</v>
      </c>
      <c r="F31" s="193">
        <f>F14/$B14*100</f>
        <v>108.65090349116002</v>
      </c>
      <c r="G31" s="174" t="s">
        <v>58</v>
      </c>
      <c r="H31" s="174" t="s">
        <v>58</v>
      </c>
      <c r="I31" s="193">
        <f>I14/$B14*100</f>
        <v>77.850334301475613</v>
      </c>
      <c r="J31" s="174" t="s">
        <v>58</v>
      </c>
      <c r="K31" s="174" t="s">
        <v>58</v>
      </c>
      <c r="L31" s="174" t="s">
        <v>58</v>
      </c>
      <c r="M31" s="174" t="s">
        <v>58</v>
      </c>
      <c r="N31" s="174" t="s">
        <v>58</v>
      </c>
      <c r="O31" s="174" t="s">
        <v>58</v>
      </c>
      <c r="P31" s="174" t="s">
        <v>58</v>
      </c>
      <c r="Q31" s="174" t="s">
        <v>58</v>
      </c>
      <c r="R31" s="174" t="s">
        <v>58</v>
      </c>
      <c r="S31" s="174" t="s">
        <v>58</v>
      </c>
      <c r="T31" s="174" t="s">
        <v>58</v>
      </c>
      <c r="U31" s="174" t="s">
        <v>58</v>
      </c>
      <c r="V31" s="174" t="s">
        <v>58</v>
      </c>
      <c r="W31" s="174" t="s">
        <v>58</v>
      </c>
      <c r="X31" s="174" t="s">
        <v>58</v>
      </c>
      <c r="Y31" s="174" t="s">
        <v>58</v>
      </c>
      <c r="Z31" s="174" t="s">
        <v>58</v>
      </c>
      <c r="AA31" s="174" t="s">
        <v>58</v>
      </c>
      <c r="AB31" s="173">
        <v>2014</v>
      </c>
    </row>
    <row r="32" spans="1:28" ht="12" customHeight="1">
      <c r="A32" s="173"/>
      <c r="B32" s="179"/>
      <c r="C32" s="193"/>
      <c r="D32" s="193"/>
      <c r="E32" s="174"/>
      <c r="F32" s="193"/>
      <c r="G32" s="174"/>
      <c r="H32" s="174"/>
      <c r="I32" s="193"/>
      <c r="J32" s="193"/>
      <c r="K32" s="174"/>
      <c r="L32" s="174"/>
      <c r="M32" s="174"/>
      <c r="N32" s="193"/>
      <c r="O32" s="193"/>
      <c r="P32" s="193"/>
      <c r="Q32" s="193"/>
      <c r="R32" s="174"/>
      <c r="S32" s="174"/>
      <c r="T32" s="193"/>
      <c r="U32" s="174"/>
      <c r="V32" s="174"/>
      <c r="W32" s="174"/>
      <c r="X32" s="193"/>
      <c r="Y32" s="174"/>
      <c r="Z32" s="174"/>
      <c r="AA32" s="174"/>
      <c r="AB32" s="173"/>
    </row>
    <row r="33" spans="1:28" ht="12" customHeight="1">
      <c r="A33" s="173"/>
      <c r="B33" s="256" t="s">
        <v>305</v>
      </c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 t="s">
        <v>305</v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173"/>
    </row>
    <row r="34" spans="1:28" ht="12" customHeight="1">
      <c r="A34" s="173">
        <v>2008</v>
      </c>
      <c r="B34" s="178">
        <v>82.3</v>
      </c>
      <c r="C34" s="193">
        <v>101</v>
      </c>
      <c r="D34" s="193">
        <v>95.7</v>
      </c>
      <c r="E34" s="193">
        <v>104.3</v>
      </c>
      <c r="F34" s="193">
        <v>84</v>
      </c>
      <c r="G34" s="193">
        <v>137.6</v>
      </c>
      <c r="H34" s="193">
        <v>68</v>
      </c>
      <c r="I34" s="193">
        <v>73.900000000000006</v>
      </c>
      <c r="J34" s="193">
        <v>83.8</v>
      </c>
      <c r="K34" s="193">
        <v>86</v>
      </c>
      <c r="L34" s="193">
        <v>78.599999999999994</v>
      </c>
      <c r="M34" s="193">
        <v>78.900000000000006</v>
      </c>
      <c r="N34" s="193">
        <v>55.1</v>
      </c>
      <c r="O34" s="193">
        <v>63.1</v>
      </c>
      <c r="P34" s="193">
        <v>103.4</v>
      </c>
      <c r="Q34" s="193">
        <v>62.8</v>
      </c>
      <c r="R34" s="193">
        <v>65.599999999999994</v>
      </c>
      <c r="S34" s="193">
        <v>66.2</v>
      </c>
      <c r="T34" s="193">
        <v>96.4</v>
      </c>
      <c r="U34" s="193">
        <v>102</v>
      </c>
      <c r="V34" s="193">
        <v>95</v>
      </c>
      <c r="W34" s="193">
        <v>86.9</v>
      </c>
      <c r="X34" s="193">
        <v>85.6</v>
      </c>
      <c r="Y34" s="193">
        <v>77.599999999999994</v>
      </c>
      <c r="Z34" s="193">
        <v>72.8</v>
      </c>
      <c r="AA34" s="193">
        <v>64.400000000000006</v>
      </c>
      <c r="AB34" s="173">
        <v>2008</v>
      </c>
    </row>
    <row r="35" spans="1:28" ht="12" customHeight="1">
      <c r="A35" s="173">
        <v>2009</v>
      </c>
      <c r="B35" s="178">
        <v>82.9</v>
      </c>
      <c r="C35" s="193">
        <v>102.2</v>
      </c>
      <c r="D35" s="193">
        <v>96.8</v>
      </c>
      <c r="E35" s="193">
        <v>125.2</v>
      </c>
      <c r="F35" s="193">
        <v>81.900000000000006</v>
      </c>
      <c r="G35" s="193">
        <v>136.69999999999999</v>
      </c>
      <c r="H35" s="193">
        <v>71.7</v>
      </c>
      <c r="I35" s="193">
        <v>76.400000000000006</v>
      </c>
      <c r="J35" s="193">
        <v>82.6</v>
      </c>
      <c r="K35" s="193">
        <v>82</v>
      </c>
      <c r="L35" s="193">
        <v>81.7</v>
      </c>
      <c r="M35" s="193">
        <v>82.4</v>
      </c>
      <c r="N35" s="193">
        <v>55</v>
      </c>
      <c r="O35" s="193">
        <v>56.1</v>
      </c>
      <c r="P35" s="193">
        <v>105.4</v>
      </c>
      <c r="Q35" s="193">
        <v>63.9</v>
      </c>
      <c r="R35" s="193">
        <v>68.599999999999994</v>
      </c>
      <c r="S35" s="193">
        <v>65</v>
      </c>
      <c r="T35" s="193">
        <v>96.2</v>
      </c>
      <c r="U35" s="193">
        <v>101.2</v>
      </c>
      <c r="V35" s="193">
        <v>94.6</v>
      </c>
      <c r="W35" s="193">
        <v>87.6</v>
      </c>
      <c r="X35" s="193">
        <v>85.1</v>
      </c>
      <c r="Y35" s="193">
        <v>75.400000000000006</v>
      </c>
      <c r="Z35" s="193">
        <v>73.3</v>
      </c>
      <c r="AA35" s="193">
        <v>65.599999999999994</v>
      </c>
      <c r="AB35" s="173">
        <v>2009</v>
      </c>
    </row>
    <row r="36" spans="1:28" ht="12" customHeight="1">
      <c r="A36" s="173">
        <v>2010</v>
      </c>
      <c r="B36" s="178">
        <v>82.5</v>
      </c>
      <c r="C36" s="193">
        <v>104.8</v>
      </c>
      <c r="D36" s="193">
        <v>92.4</v>
      </c>
      <c r="E36" s="193">
        <v>120.7</v>
      </c>
      <c r="F36" s="193">
        <v>78.099999999999994</v>
      </c>
      <c r="G36" s="193">
        <v>146.6</v>
      </c>
      <c r="H36" s="193">
        <v>73</v>
      </c>
      <c r="I36" s="193">
        <v>77.400000000000006</v>
      </c>
      <c r="J36" s="193">
        <v>80.5</v>
      </c>
      <c r="K36" s="193">
        <v>76.400000000000006</v>
      </c>
      <c r="L36" s="193">
        <v>83.5</v>
      </c>
      <c r="M36" s="193">
        <v>83.1</v>
      </c>
      <c r="N36" s="193">
        <v>58.9</v>
      </c>
      <c r="O36" s="193">
        <v>56.3</v>
      </c>
      <c r="P36" s="193">
        <v>108.3</v>
      </c>
      <c r="Q36" s="193">
        <v>67.2</v>
      </c>
      <c r="R36" s="193">
        <v>68.400000000000006</v>
      </c>
      <c r="S36" s="193">
        <v>72</v>
      </c>
      <c r="T36" s="193">
        <v>96</v>
      </c>
      <c r="U36" s="193">
        <v>101.5</v>
      </c>
      <c r="V36" s="193">
        <v>94.2</v>
      </c>
      <c r="W36" s="193">
        <v>87.9</v>
      </c>
      <c r="X36" s="193">
        <v>85.6</v>
      </c>
      <c r="Y36" s="193">
        <v>78.900000000000006</v>
      </c>
      <c r="Z36" s="193">
        <v>74.2</v>
      </c>
      <c r="AA36" s="193">
        <v>65.599999999999994</v>
      </c>
      <c r="AB36" s="173">
        <v>2010</v>
      </c>
    </row>
    <row r="37" spans="1:28" ht="12" customHeight="1">
      <c r="A37" s="173">
        <v>2011</v>
      </c>
      <c r="B37" s="178">
        <v>82.1</v>
      </c>
      <c r="C37" s="193">
        <v>94.1</v>
      </c>
      <c r="D37" s="193">
        <v>87.2</v>
      </c>
      <c r="E37" s="193">
        <v>119.4</v>
      </c>
      <c r="F37" s="193">
        <v>74</v>
      </c>
      <c r="G37" s="193">
        <v>156.4</v>
      </c>
      <c r="H37" s="193">
        <v>71.2</v>
      </c>
      <c r="I37" s="193">
        <v>77.099999999999994</v>
      </c>
      <c r="J37" s="193">
        <v>80.7</v>
      </c>
      <c r="K37" s="193">
        <v>77.400000000000006</v>
      </c>
      <c r="L37" s="193">
        <v>82.9</v>
      </c>
      <c r="M37" s="193">
        <v>81.7</v>
      </c>
      <c r="N37" s="193">
        <v>57.8</v>
      </c>
      <c r="O37" s="193">
        <v>59.4</v>
      </c>
      <c r="P37" s="193">
        <v>104.4</v>
      </c>
      <c r="Q37" s="193">
        <v>68.900000000000006</v>
      </c>
      <c r="R37" s="193">
        <v>66.2</v>
      </c>
      <c r="S37" s="193">
        <v>77.099999999999994</v>
      </c>
      <c r="T37" s="193">
        <v>97.5</v>
      </c>
      <c r="U37" s="193">
        <v>104.3</v>
      </c>
      <c r="V37" s="193">
        <v>94.1</v>
      </c>
      <c r="W37" s="193">
        <v>89.3</v>
      </c>
      <c r="X37" s="193">
        <v>87.2</v>
      </c>
      <c r="Y37" s="193">
        <v>83.1</v>
      </c>
      <c r="Z37" s="193">
        <v>75</v>
      </c>
      <c r="AA37" s="193">
        <v>67</v>
      </c>
      <c r="AB37" s="173">
        <v>2011</v>
      </c>
    </row>
    <row r="38" spans="1:28" ht="12" customHeight="1">
      <c r="A38" s="173">
        <v>2012</v>
      </c>
      <c r="B38" s="178">
        <v>82.9</v>
      </c>
      <c r="C38" s="193">
        <v>104.7</v>
      </c>
      <c r="D38" s="193">
        <v>89.1</v>
      </c>
      <c r="E38" s="193">
        <v>121</v>
      </c>
      <c r="F38" s="193">
        <v>73.900000000000006</v>
      </c>
      <c r="G38" s="193">
        <v>156</v>
      </c>
      <c r="H38" s="193">
        <v>74</v>
      </c>
      <c r="I38" s="193">
        <v>78.8</v>
      </c>
      <c r="J38" s="193">
        <v>80.8</v>
      </c>
      <c r="K38" s="193">
        <v>77.900000000000006</v>
      </c>
      <c r="L38" s="193">
        <v>81.900000000000006</v>
      </c>
      <c r="M38" s="193">
        <v>79.599999999999994</v>
      </c>
      <c r="N38" s="193">
        <v>56.4</v>
      </c>
      <c r="O38" s="193">
        <v>61.4</v>
      </c>
      <c r="P38" s="193">
        <v>103.1</v>
      </c>
      <c r="Q38" s="193">
        <v>68.099999999999994</v>
      </c>
      <c r="R38" s="193">
        <v>67.3</v>
      </c>
      <c r="S38" s="193">
        <v>74.8</v>
      </c>
      <c r="T38" s="193">
        <v>99</v>
      </c>
      <c r="U38" s="193">
        <v>105.1</v>
      </c>
      <c r="V38" s="193">
        <v>98.7</v>
      </c>
      <c r="W38" s="193">
        <v>90</v>
      </c>
      <c r="X38" s="193">
        <v>88.6</v>
      </c>
      <c r="Y38" s="193">
        <v>86</v>
      </c>
      <c r="Z38" s="193">
        <v>77.099999999999994</v>
      </c>
      <c r="AA38" s="193">
        <v>67.8</v>
      </c>
      <c r="AB38" s="173">
        <v>2012</v>
      </c>
    </row>
    <row r="39" spans="1:28" ht="12" customHeight="1">
      <c r="A39" s="173">
        <v>2013</v>
      </c>
      <c r="B39" s="178">
        <v>83.9</v>
      </c>
      <c r="C39" s="193">
        <v>110.7</v>
      </c>
      <c r="D39" s="193">
        <v>91.6</v>
      </c>
      <c r="E39" s="193">
        <v>124</v>
      </c>
      <c r="F39" s="193">
        <v>73.2</v>
      </c>
      <c r="G39" s="193">
        <v>156</v>
      </c>
      <c r="H39" s="193">
        <v>80.8</v>
      </c>
      <c r="I39" s="193">
        <v>78.8</v>
      </c>
      <c r="J39" s="193">
        <v>81.2</v>
      </c>
      <c r="K39" s="193">
        <v>80</v>
      </c>
      <c r="L39" s="193">
        <v>78.5</v>
      </c>
      <c r="M39" s="193">
        <v>82.1</v>
      </c>
      <c r="N39" s="193">
        <v>63</v>
      </c>
      <c r="O39" s="193">
        <v>64.099999999999994</v>
      </c>
      <c r="P39" s="193">
        <v>99.6</v>
      </c>
      <c r="Q39" s="193">
        <v>67.900000000000006</v>
      </c>
      <c r="R39" s="193">
        <v>67</v>
      </c>
      <c r="S39" s="193">
        <v>74.7</v>
      </c>
      <c r="T39" s="193">
        <v>98.4</v>
      </c>
      <c r="U39" s="193">
        <v>105.1</v>
      </c>
      <c r="V39" s="193">
        <v>96</v>
      </c>
      <c r="W39" s="193">
        <v>90</v>
      </c>
      <c r="X39" s="193">
        <v>94.7</v>
      </c>
      <c r="Y39" s="193">
        <v>88.5</v>
      </c>
      <c r="Z39" s="193">
        <v>84.7</v>
      </c>
      <c r="AA39" s="193">
        <v>71.099999999999994</v>
      </c>
      <c r="AB39" s="173">
        <v>2013</v>
      </c>
    </row>
    <row r="40" spans="1:28" ht="12" customHeight="1">
      <c r="A40" s="173">
        <v>2014</v>
      </c>
      <c r="B40" s="178">
        <v>83.8</v>
      </c>
      <c r="C40" s="193">
        <v>108.5</v>
      </c>
      <c r="D40" s="193">
        <v>90.4</v>
      </c>
      <c r="E40" s="174" t="s">
        <v>58</v>
      </c>
      <c r="F40" s="193">
        <v>71.599999999999994</v>
      </c>
      <c r="G40" s="174" t="s">
        <v>58</v>
      </c>
      <c r="H40" s="174" t="s">
        <v>58</v>
      </c>
      <c r="I40" s="193">
        <v>77.900000000000006</v>
      </c>
      <c r="J40" s="174" t="s">
        <v>58</v>
      </c>
      <c r="K40" s="174" t="s">
        <v>58</v>
      </c>
      <c r="L40" s="174" t="s">
        <v>58</v>
      </c>
      <c r="M40" s="174" t="s">
        <v>58</v>
      </c>
      <c r="N40" s="174" t="s">
        <v>58</v>
      </c>
      <c r="O40" s="174" t="s">
        <v>58</v>
      </c>
      <c r="P40" s="174" t="s">
        <v>58</v>
      </c>
      <c r="Q40" s="174" t="s">
        <v>58</v>
      </c>
      <c r="R40" s="174" t="s">
        <v>58</v>
      </c>
      <c r="S40" s="174" t="s">
        <v>58</v>
      </c>
      <c r="T40" s="174" t="s">
        <v>58</v>
      </c>
      <c r="U40" s="174" t="s">
        <v>58</v>
      </c>
      <c r="V40" s="174" t="s">
        <v>58</v>
      </c>
      <c r="W40" s="174" t="s">
        <v>58</v>
      </c>
      <c r="X40" s="174" t="s">
        <v>58</v>
      </c>
      <c r="Y40" s="174" t="s">
        <v>58</v>
      </c>
      <c r="Z40" s="174" t="s">
        <v>58</v>
      </c>
      <c r="AA40" s="174" t="s">
        <v>58</v>
      </c>
      <c r="AB40" s="173">
        <v>2014</v>
      </c>
    </row>
    <row r="41" spans="1:28" ht="12" customHeight="1">
      <c r="A41" s="173"/>
      <c r="B41" s="178"/>
      <c r="C41" s="193"/>
      <c r="D41" s="193"/>
      <c r="E41" s="174"/>
      <c r="F41" s="193"/>
      <c r="G41" s="174"/>
      <c r="H41" s="174"/>
      <c r="I41" s="193"/>
      <c r="J41" s="193"/>
      <c r="K41" s="174"/>
      <c r="L41" s="174"/>
      <c r="M41" s="174"/>
      <c r="N41" s="193"/>
      <c r="O41" s="193"/>
      <c r="P41" s="193"/>
      <c r="Q41" s="193"/>
      <c r="R41" s="174"/>
      <c r="S41" s="174"/>
      <c r="T41" s="193"/>
      <c r="U41" s="174"/>
      <c r="V41" s="174"/>
      <c r="W41" s="174"/>
      <c r="X41" s="193"/>
      <c r="Y41" s="174"/>
      <c r="Z41" s="174"/>
      <c r="AA41" s="174"/>
      <c r="AB41" s="173"/>
    </row>
    <row r="42" spans="1:28" s="169" customFormat="1" ht="12" customHeight="1">
      <c r="A42" s="187"/>
      <c r="B42" s="267" t="s">
        <v>303</v>
      </c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 t="s">
        <v>303</v>
      </c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173"/>
    </row>
    <row r="43" spans="1:28" ht="12" customHeight="1">
      <c r="B43" s="256" t="s">
        <v>348</v>
      </c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 t="s">
        <v>348</v>
      </c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6"/>
    </row>
    <row r="44" spans="1:28" ht="12" customHeight="1">
      <c r="A44" s="173">
        <v>2008</v>
      </c>
      <c r="B44" s="181">
        <v>101.6793863452322</v>
      </c>
      <c r="C44" s="181">
        <v>128.45033071383469</v>
      </c>
      <c r="D44" s="181">
        <v>99.519870650957188</v>
      </c>
      <c r="E44" s="181">
        <v>121.3306274030213</v>
      </c>
      <c r="F44" s="181">
        <v>106.3732494982667</v>
      </c>
      <c r="G44" s="181">
        <v>83.253093736765649</v>
      </c>
      <c r="H44" s="181">
        <v>92.958832765916966</v>
      </c>
      <c r="I44" s="181">
        <v>92.469586793985087</v>
      </c>
      <c r="J44" s="181">
        <v>110.6595321340953</v>
      </c>
      <c r="K44" s="181">
        <v>119.6408490229211</v>
      </c>
      <c r="L44" s="181">
        <v>96.175200685705306</v>
      </c>
      <c r="M44" s="181">
        <v>110.4970261705291</v>
      </c>
      <c r="N44" s="181">
        <v>90.400682990722544</v>
      </c>
      <c r="O44" s="181">
        <v>113.6734681251265</v>
      </c>
      <c r="P44" s="181">
        <v>90.990478116573655</v>
      </c>
      <c r="Q44" s="181">
        <v>104.497602741509</v>
      </c>
      <c r="R44" s="181">
        <v>110.67192663073899</v>
      </c>
      <c r="S44" s="181">
        <v>98.458454458262963</v>
      </c>
      <c r="T44" s="181">
        <v>101.33666354967789</v>
      </c>
      <c r="U44" s="181">
        <v>98.236632124534566</v>
      </c>
      <c r="V44" s="181">
        <v>108.71916853299921</v>
      </c>
      <c r="W44" s="181">
        <v>98.273450094379129</v>
      </c>
      <c r="X44" s="181">
        <v>103.01384272263979</v>
      </c>
      <c r="Y44" s="181">
        <v>102.8067123309494</v>
      </c>
      <c r="Z44" s="181">
        <v>104.0656338517019</v>
      </c>
      <c r="AA44" s="181">
        <v>95.242421192218586</v>
      </c>
      <c r="AB44" s="173">
        <v>2008</v>
      </c>
    </row>
    <row r="45" spans="1:28" ht="12" customHeight="1">
      <c r="A45" s="173">
        <v>2009</v>
      </c>
      <c r="B45" s="181">
        <v>97.169712523890084</v>
      </c>
      <c r="C45" s="181">
        <v>127.9238559806187</v>
      </c>
      <c r="D45" s="181">
        <v>89.107964216882024</v>
      </c>
      <c r="E45" s="181">
        <v>108.6219576114398</v>
      </c>
      <c r="F45" s="181">
        <v>85.894825026374704</v>
      </c>
      <c r="G45" s="181">
        <v>90.693288674722993</v>
      </c>
      <c r="H45" s="181">
        <v>105.8079959807491</v>
      </c>
      <c r="I45" s="181">
        <v>92.321235488816356</v>
      </c>
      <c r="J45" s="181">
        <v>102.6878959219725</v>
      </c>
      <c r="K45" s="181">
        <v>108.7410363062328</v>
      </c>
      <c r="L45" s="181">
        <v>93.945849784263686</v>
      </c>
      <c r="M45" s="181">
        <v>102.7992928963984</v>
      </c>
      <c r="N45" s="181">
        <v>90.718809281529957</v>
      </c>
      <c r="O45" s="181">
        <v>99.715460177328026</v>
      </c>
      <c r="P45" s="181">
        <v>97.747797745044409</v>
      </c>
      <c r="Q45" s="181">
        <v>95.905032941186249</v>
      </c>
      <c r="R45" s="181">
        <v>101.28593722126401</v>
      </c>
      <c r="S45" s="181">
        <v>90.358491801905984</v>
      </c>
      <c r="T45" s="181">
        <v>100.4256594840559</v>
      </c>
      <c r="U45" s="181">
        <v>97.925767882177965</v>
      </c>
      <c r="V45" s="181">
        <v>105.83657499699009</v>
      </c>
      <c r="W45" s="181">
        <v>98.798765181581473</v>
      </c>
      <c r="X45" s="181">
        <v>98.228443105375646</v>
      </c>
      <c r="Y45" s="181">
        <v>95.954901925934522</v>
      </c>
      <c r="Z45" s="181">
        <v>100.32961899517041</v>
      </c>
      <c r="AA45" s="181">
        <v>95.897529083314822</v>
      </c>
      <c r="AB45" s="173">
        <v>2009</v>
      </c>
    </row>
    <row r="46" spans="1:28" ht="12" customHeight="1">
      <c r="A46" s="173">
        <v>2010</v>
      </c>
      <c r="B46" s="182">
        <v>100</v>
      </c>
      <c r="C46" s="182">
        <v>100</v>
      </c>
      <c r="D46" s="182">
        <v>100</v>
      </c>
      <c r="E46" s="182">
        <v>100</v>
      </c>
      <c r="F46" s="182">
        <v>100</v>
      </c>
      <c r="G46" s="182">
        <v>100</v>
      </c>
      <c r="H46" s="182">
        <v>100</v>
      </c>
      <c r="I46" s="182">
        <v>100</v>
      </c>
      <c r="J46" s="182">
        <v>100</v>
      </c>
      <c r="K46" s="182">
        <v>100</v>
      </c>
      <c r="L46" s="182">
        <v>100</v>
      </c>
      <c r="M46" s="182">
        <v>100</v>
      </c>
      <c r="N46" s="182">
        <v>100</v>
      </c>
      <c r="O46" s="182">
        <v>100</v>
      </c>
      <c r="P46" s="182">
        <v>100</v>
      </c>
      <c r="Q46" s="182">
        <v>100</v>
      </c>
      <c r="R46" s="182">
        <v>100</v>
      </c>
      <c r="S46" s="182">
        <v>100</v>
      </c>
      <c r="T46" s="182">
        <v>100</v>
      </c>
      <c r="U46" s="182">
        <v>100</v>
      </c>
      <c r="V46" s="182">
        <v>100</v>
      </c>
      <c r="W46" s="182">
        <v>100</v>
      </c>
      <c r="X46" s="182">
        <v>100</v>
      </c>
      <c r="Y46" s="182">
        <v>100</v>
      </c>
      <c r="Z46" s="182">
        <v>100</v>
      </c>
      <c r="AA46" s="182">
        <v>100</v>
      </c>
      <c r="AB46" s="173">
        <v>2010</v>
      </c>
    </row>
    <row r="47" spans="1:28" ht="12" customHeight="1">
      <c r="A47" s="173">
        <v>2011</v>
      </c>
      <c r="B47" s="181">
        <v>100.70172499264331</v>
      </c>
      <c r="C47" s="181">
        <v>75.913716651511209</v>
      </c>
      <c r="D47" s="181">
        <v>95.868417359844003</v>
      </c>
      <c r="E47" s="181">
        <v>90.360297837190345</v>
      </c>
      <c r="F47" s="181">
        <v>100.7005991550508</v>
      </c>
      <c r="G47" s="181">
        <v>84.081183176285734</v>
      </c>
      <c r="H47" s="181">
        <v>98.088574769435553</v>
      </c>
      <c r="I47" s="181">
        <v>101.8227470586011</v>
      </c>
      <c r="J47" s="181">
        <v>103.06759067003161</v>
      </c>
      <c r="K47" s="181">
        <v>104.7104719125235</v>
      </c>
      <c r="L47" s="181">
        <v>99.574345361433558</v>
      </c>
      <c r="M47" s="181">
        <v>103.8417623121001</v>
      </c>
      <c r="N47" s="181">
        <v>107.7613934650732</v>
      </c>
      <c r="O47" s="181">
        <v>104.3751922293158</v>
      </c>
      <c r="P47" s="181">
        <v>100.2179500618528</v>
      </c>
      <c r="Q47" s="181">
        <v>100.54921293591219</v>
      </c>
      <c r="R47" s="181">
        <v>95.153614855327135</v>
      </c>
      <c r="S47" s="181">
        <v>105.4122169157727</v>
      </c>
      <c r="T47" s="181">
        <v>102.54278627237289</v>
      </c>
      <c r="U47" s="181">
        <v>106.9286659498491</v>
      </c>
      <c r="V47" s="181">
        <v>99.575604873181859</v>
      </c>
      <c r="W47" s="181">
        <v>102.0770757060934</v>
      </c>
      <c r="X47" s="181">
        <v>102.2268767605823</v>
      </c>
      <c r="Y47" s="181">
        <v>108.17824598379561</v>
      </c>
      <c r="Z47" s="181">
        <v>101.02866568320751</v>
      </c>
      <c r="AA47" s="181">
        <v>101.6958306833627</v>
      </c>
      <c r="AB47" s="173">
        <v>2011</v>
      </c>
    </row>
    <row r="48" spans="1:28" ht="12" customHeight="1">
      <c r="A48" s="173">
        <v>2012</v>
      </c>
      <c r="B48" s="181">
        <v>101.1089614070799</v>
      </c>
      <c r="C48" s="181">
        <v>97.438527449500995</v>
      </c>
      <c r="D48" s="181">
        <v>98.162513614562513</v>
      </c>
      <c r="E48" s="181">
        <v>93.611222807195901</v>
      </c>
      <c r="F48" s="181">
        <v>97.338217570198495</v>
      </c>
      <c r="G48" s="181">
        <v>101.7533807226683</v>
      </c>
      <c r="H48" s="181">
        <v>106.02498581921949</v>
      </c>
      <c r="I48" s="181">
        <v>102.6518847768309</v>
      </c>
      <c r="J48" s="181">
        <v>99.874151638767302</v>
      </c>
      <c r="K48" s="181">
        <v>100.42832144379091</v>
      </c>
      <c r="L48" s="181">
        <v>97.019020515196857</v>
      </c>
      <c r="M48" s="181">
        <v>103.2848293514889</v>
      </c>
      <c r="N48" s="181">
        <v>108.91585011106331</v>
      </c>
      <c r="O48" s="181">
        <v>109.88716734509219</v>
      </c>
      <c r="P48" s="181">
        <v>96.646606937679266</v>
      </c>
      <c r="Q48" s="181">
        <v>98.252822394825515</v>
      </c>
      <c r="R48" s="181">
        <v>95.524894564612453</v>
      </c>
      <c r="S48" s="181">
        <v>101.2892512734289</v>
      </c>
      <c r="T48" s="181">
        <v>104.26773568655059</v>
      </c>
      <c r="U48" s="181">
        <v>109.846327675227</v>
      </c>
      <c r="V48" s="181">
        <v>102.3563650028044</v>
      </c>
      <c r="W48" s="181">
        <v>104.02262097009</v>
      </c>
      <c r="X48" s="181">
        <v>103.23972786135</v>
      </c>
      <c r="Y48" s="181">
        <v>111.7568378117878</v>
      </c>
      <c r="Z48" s="181">
        <v>100.77678262259749</v>
      </c>
      <c r="AA48" s="181">
        <v>104.00900504559731</v>
      </c>
      <c r="AB48" s="173">
        <v>2012</v>
      </c>
    </row>
    <row r="49" spans="1:28" ht="12" customHeight="1">
      <c r="A49" s="173">
        <v>2013</v>
      </c>
      <c r="B49" s="181">
        <v>101.19883129655921</v>
      </c>
      <c r="C49" s="181">
        <v>104.26061663557481</v>
      </c>
      <c r="D49" s="181">
        <v>98.349031073092647</v>
      </c>
      <c r="E49" s="181">
        <v>89.073089014639564</v>
      </c>
      <c r="F49" s="181">
        <v>96.667961707583927</v>
      </c>
      <c r="G49" s="181">
        <v>102.4054836835076</v>
      </c>
      <c r="H49" s="181">
        <v>115.68614494126911</v>
      </c>
      <c r="I49" s="181">
        <v>101.5743221132516</v>
      </c>
      <c r="J49" s="181">
        <v>99.3241327993738</v>
      </c>
      <c r="K49" s="181">
        <v>102.4155932085195</v>
      </c>
      <c r="L49" s="181">
        <v>91.76480817575478</v>
      </c>
      <c r="M49" s="181">
        <v>106.1846685469912</v>
      </c>
      <c r="N49" s="181">
        <v>122.6797453741784</v>
      </c>
      <c r="O49" s="181">
        <v>111.4431941909304</v>
      </c>
      <c r="P49" s="181">
        <v>94.928408472157031</v>
      </c>
      <c r="Q49" s="181">
        <v>97.706739055402991</v>
      </c>
      <c r="R49" s="181">
        <v>94.49932644131809</v>
      </c>
      <c r="S49" s="181">
        <v>100.5713237961878</v>
      </c>
      <c r="T49" s="181">
        <v>102.8446757108279</v>
      </c>
      <c r="U49" s="181">
        <v>110.65849101107101</v>
      </c>
      <c r="V49" s="181">
        <v>97.406752976097735</v>
      </c>
      <c r="W49" s="181">
        <v>102.59960254986071</v>
      </c>
      <c r="X49" s="181">
        <v>108.7496096046449</v>
      </c>
      <c r="Y49" s="181">
        <v>113.35583022454411</v>
      </c>
      <c r="Z49" s="181">
        <v>109.6084213893098</v>
      </c>
      <c r="AA49" s="181">
        <v>104.5114028844451</v>
      </c>
      <c r="AB49" s="173">
        <v>2013</v>
      </c>
    </row>
    <row r="50" spans="1:28" ht="12" customHeight="1">
      <c r="A50" s="173">
        <v>2014</v>
      </c>
      <c r="B50" s="181">
        <v>101.7245729637818</v>
      </c>
      <c r="C50" s="181">
        <v>106.8373836324953</v>
      </c>
      <c r="D50" s="181">
        <v>98.383413728340685</v>
      </c>
      <c r="E50" s="174" t="s">
        <v>58</v>
      </c>
      <c r="F50" s="181">
        <v>96.300329268238599</v>
      </c>
      <c r="G50" s="174" t="s">
        <v>58</v>
      </c>
      <c r="H50" s="174" t="s">
        <v>58</v>
      </c>
      <c r="I50" s="181">
        <v>103.3588834437604</v>
      </c>
      <c r="J50" s="174" t="s">
        <v>58</v>
      </c>
      <c r="K50" s="174" t="s">
        <v>58</v>
      </c>
      <c r="L50" s="174" t="s">
        <v>58</v>
      </c>
      <c r="M50" s="174" t="s">
        <v>58</v>
      </c>
      <c r="N50" s="174" t="s">
        <v>58</v>
      </c>
      <c r="O50" s="174" t="s">
        <v>58</v>
      </c>
      <c r="P50" s="174" t="s">
        <v>58</v>
      </c>
      <c r="Q50" s="174" t="s">
        <v>58</v>
      </c>
      <c r="R50" s="174" t="s">
        <v>58</v>
      </c>
      <c r="S50" s="174" t="s">
        <v>58</v>
      </c>
      <c r="T50" s="174" t="s">
        <v>58</v>
      </c>
      <c r="U50" s="174" t="s">
        <v>58</v>
      </c>
      <c r="V50" s="174" t="s">
        <v>58</v>
      </c>
      <c r="W50" s="174" t="s">
        <v>58</v>
      </c>
      <c r="X50" s="174" t="s">
        <v>58</v>
      </c>
      <c r="Y50" s="174" t="s">
        <v>58</v>
      </c>
      <c r="Z50" s="174" t="s">
        <v>58</v>
      </c>
      <c r="AA50" s="174" t="s">
        <v>58</v>
      </c>
      <c r="AB50" s="173">
        <v>2014</v>
      </c>
    </row>
    <row r="51" spans="1:28" ht="12" customHeight="1">
      <c r="A51" s="173"/>
      <c r="B51" s="181"/>
      <c r="C51" s="181"/>
      <c r="D51" s="181"/>
      <c r="E51" s="174"/>
      <c r="F51" s="181"/>
      <c r="G51" s="174"/>
      <c r="H51" s="174"/>
      <c r="I51" s="181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3"/>
    </row>
    <row r="52" spans="1:28" ht="12" customHeight="1">
      <c r="A52" s="173"/>
      <c r="B52" s="256" t="s">
        <v>3</v>
      </c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 t="s">
        <v>3</v>
      </c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173"/>
    </row>
    <row r="53" spans="1:28" ht="12" customHeight="1">
      <c r="A53" s="173">
        <v>2009</v>
      </c>
      <c r="B53" s="178">
        <f t="shared" ref="B53:D58" si="2">B45/B44*100-100</f>
        <v>-4.4351898486389558</v>
      </c>
      <c r="C53" s="178">
        <f t="shared" si="2"/>
        <v>-0.40986638982572288</v>
      </c>
      <c r="D53" s="178">
        <f t="shared" si="2"/>
        <v>-10.462138230256045</v>
      </c>
      <c r="E53" s="178">
        <f>E45/E44*100-100</f>
        <v>-10.47441199604728</v>
      </c>
      <c r="F53" s="178">
        <f t="shared" ref="F53:AA58" si="3">F45/F44*100-100</f>
        <v>-19.251479642187377</v>
      </c>
      <c r="G53" s="178">
        <f t="shared" si="3"/>
        <v>8.9368389858065456</v>
      </c>
      <c r="H53" s="178">
        <f t="shared" si="3"/>
        <v>13.822423144219201</v>
      </c>
      <c r="I53" s="178">
        <f t="shared" si="3"/>
        <v>-0.16043253821307246</v>
      </c>
      <c r="J53" s="178">
        <f t="shared" si="3"/>
        <v>-7.2037501500213352</v>
      </c>
      <c r="K53" s="178">
        <f t="shared" si="3"/>
        <v>-9.1104441381890382</v>
      </c>
      <c r="L53" s="178">
        <f t="shared" si="3"/>
        <v>-2.3180101372774971</v>
      </c>
      <c r="M53" s="178">
        <f t="shared" si="3"/>
        <v>-6.9664619410216915</v>
      </c>
      <c r="N53" s="178">
        <f t="shared" si="3"/>
        <v>0.35190695499510127</v>
      </c>
      <c r="O53" s="178">
        <f t="shared" si="3"/>
        <v>-12.279037648815418</v>
      </c>
      <c r="P53" s="178">
        <f t="shared" si="3"/>
        <v>7.4264030350664996</v>
      </c>
      <c r="Q53" s="178">
        <f t="shared" si="3"/>
        <v>-8.2227434648216757</v>
      </c>
      <c r="R53" s="178">
        <f t="shared" si="3"/>
        <v>-8.4809126354072504</v>
      </c>
      <c r="S53" s="178">
        <f t="shared" si="3"/>
        <v>-8.2267822513815645</v>
      </c>
      <c r="T53" s="178">
        <f t="shared" si="3"/>
        <v>-0.89898762571297652</v>
      </c>
      <c r="U53" s="178">
        <f t="shared" si="3"/>
        <v>-0.31644431983633581</v>
      </c>
      <c r="V53" s="178">
        <f t="shared" si="3"/>
        <v>-2.6514124187163617</v>
      </c>
      <c r="W53" s="178">
        <f t="shared" si="3"/>
        <v>0.53454426062975813</v>
      </c>
      <c r="X53" s="178">
        <f t="shared" si="3"/>
        <v>-4.6453947263656801</v>
      </c>
      <c r="Y53" s="178">
        <f t="shared" si="3"/>
        <v>-6.6647500437110807</v>
      </c>
      <c r="Z53" s="178">
        <f t="shared" si="3"/>
        <v>-3.5900563118228632</v>
      </c>
      <c r="AA53" s="178">
        <f t="shared" si="3"/>
        <v>0.68783204258751596</v>
      </c>
      <c r="AB53" s="173">
        <v>2009</v>
      </c>
    </row>
    <row r="54" spans="1:28" ht="12" customHeight="1">
      <c r="A54" s="173">
        <v>2010</v>
      </c>
      <c r="B54" s="178">
        <f t="shared" si="2"/>
        <v>2.9127259951644504</v>
      </c>
      <c r="C54" s="178">
        <f t="shared" si="2"/>
        <v>-21.828497715742202</v>
      </c>
      <c r="D54" s="178">
        <f t="shared" si="2"/>
        <v>12.22341446002244</v>
      </c>
      <c r="E54" s="178">
        <f>E46/E45*100-100</f>
        <v>-7.9375826039538708</v>
      </c>
      <c r="F54" s="178">
        <f t="shared" si="3"/>
        <v>16.421449102776791</v>
      </c>
      <c r="G54" s="178">
        <f t="shared" si="3"/>
        <v>10.261742033256823</v>
      </c>
      <c r="H54" s="178">
        <f t="shared" si="3"/>
        <v>-5.489184372989925</v>
      </c>
      <c r="I54" s="178">
        <f t="shared" si="3"/>
        <v>8.3174412371396897</v>
      </c>
      <c r="J54" s="178">
        <f t="shared" si="3"/>
        <v>-2.6175391927544212</v>
      </c>
      <c r="K54" s="178">
        <f t="shared" si="3"/>
        <v>-8.0383970975010755</v>
      </c>
      <c r="L54" s="178">
        <f t="shared" si="3"/>
        <v>6.444297677480165</v>
      </c>
      <c r="M54" s="178">
        <f t="shared" si="3"/>
        <v>-2.7230662950371993</v>
      </c>
      <c r="N54" s="178">
        <f t="shared" si="3"/>
        <v>10.230723696634385</v>
      </c>
      <c r="O54" s="178">
        <f t="shared" si="3"/>
        <v>0.28535176206976587</v>
      </c>
      <c r="P54" s="178">
        <f t="shared" si="3"/>
        <v>2.3040951376009673</v>
      </c>
      <c r="Q54" s="178">
        <f t="shared" si="3"/>
        <v>4.2698145584549252</v>
      </c>
      <c r="R54" s="178">
        <f t="shared" si="3"/>
        <v>-1.2696108231242533</v>
      </c>
      <c r="S54" s="178">
        <f t="shared" si="3"/>
        <v>10.670284558568326</v>
      </c>
      <c r="T54" s="178">
        <f t="shared" si="3"/>
        <v>-0.42385530375678115</v>
      </c>
      <c r="U54" s="178">
        <f t="shared" si="3"/>
        <v>2.1181678353727023</v>
      </c>
      <c r="V54" s="178">
        <f t="shared" si="3"/>
        <v>-5.5147050980779397</v>
      </c>
      <c r="W54" s="178">
        <f t="shared" si="3"/>
        <v>1.2158399107628384</v>
      </c>
      <c r="X54" s="178">
        <f t="shared" si="3"/>
        <v>1.803507048079652</v>
      </c>
      <c r="Y54" s="178">
        <f t="shared" si="3"/>
        <v>4.2156242077010262</v>
      </c>
      <c r="Z54" s="178">
        <f t="shared" si="3"/>
        <v>-0.32853607785182248</v>
      </c>
      <c r="AA54" s="178">
        <f t="shared" si="3"/>
        <v>4.2779735368582834</v>
      </c>
      <c r="AB54" s="173">
        <v>2010</v>
      </c>
    </row>
    <row r="55" spans="1:28" ht="12" customHeight="1">
      <c r="A55" s="173">
        <v>2011</v>
      </c>
      <c r="B55" s="178">
        <f t="shared" si="2"/>
        <v>0.70172499264332089</v>
      </c>
      <c r="C55" s="178">
        <f t="shared" si="2"/>
        <v>-24.086283348488791</v>
      </c>
      <c r="D55" s="178">
        <f t="shared" si="2"/>
        <v>-4.1315826401559974</v>
      </c>
      <c r="E55" s="178">
        <f>E47/E46*100-100</f>
        <v>-9.6397021628096553</v>
      </c>
      <c r="F55" s="178">
        <f t="shared" si="3"/>
        <v>0.70059915505078152</v>
      </c>
      <c r="G55" s="178">
        <f t="shared" si="3"/>
        <v>-15.918816823714266</v>
      </c>
      <c r="H55" s="178">
        <f t="shared" si="3"/>
        <v>-1.911425230564447</v>
      </c>
      <c r="I55" s="178">
        <f t="shared" si="3"/>
        <v>1.8227470586011094</v>
      </c>
      <c r="J55" s="178">
        <f t="shared" si="3"/>
        <v>3.0675906700316204</v>
      </c>
      <c r="K55" s="178">
        <f t="shared" si="3"/>
        <v>4.7104719125235022</v>
      </c>
      <c r="L55" s="178">
        <f t="shared" si="3"/>
        <v>-0.42565463856644215</v>
      </c>
      <c r="M55" s="178">
        <f t="shared" si="3"/>
        <v>3.8417623121000872</v>
      </c>
      <c r="N55" s="178">
        <f t="shared" si="3"/>
        <v>7.7613934650732119</v>
      </c>
      <c r="O55" s="178">
        <f t="shared" si="3"/>
        <v>4.3751922293158003</v>
      </c>
      <c r="P55" s="178">
        <f t="shared" si="3"/>
        <v>0.21795006185281807</v>
      </c>
      <c r="Q55" s="178">
        <f t="shared" si="3"/>
        <v>0.54921293591219467</v>
      </c>
      <c r="R55" s="178">
        <f t="shared" si="3"/>
        <v>-4.8463851446728654</v>
      </c>
      <c r="S55" s="178">
        <f t="shared" si="3"/>
        <v>5.4122169157726887</v>
      </c>
      <c r="T55" s="178">
        <f t="shared" si="3"/>
        <v>2.5427862723728936</v>
      </c>
      <c r="U55" s="178">
        <f t="shared" si="3"/>
        <v>6.9286659498491048</v>
      </c>
      <c r="V55" s="178">
        <f t="shared" si="3"/>
        <v>-0.42439512681814051</v>
      </c>
      <c r="W55" s="178">
        <f t="shared" si="3"/>
        <v>2.077075706093396</v>
      </c>
      <c r="X55" s="178">
        <f t="shared" si="3"/>
        <v>2.2268767605823143</v>
      </c>
      <c r="Y55" s="178">
        <f t="shared" si="3"/>
        <v>8.1782459837955912</v>
      </c>
      <c r="Z55" s="178">
        <f t="shared" si="3"/>
        <v>1.0286656832074925</v>
      </c>
      <c r="AA55" s="178">
        <f t="shared" si="3"/>
        <v>1.6958306833627006</v>
      </c>
      <c r="AB55" s="173">
        <v>2011</v>
      </c>
    </row>
    <row r="56" spans="1:28" ht="12" customHeight="1">
      <c r="A56" s="173">
        <v>2012</v>
      </c>
      <c r="B56" s="178">
        <f t="shared" si="2"/>
        <v>0.40439864805330217</v>
      </c>
      <c r="C56" s="178">
        <f t="shared" si="2"/>
        <v>28.354310324182109</v>
      </c>
      <c r="D56" s="178">
        <f t="shared" si="2"/>
        <v>2.3929635201002384</v>
      </c>
      <c r="E56" s="178">
        <f>E48/E47*100-100</f>
        <v>3.5977360055441778</v>
      </c>
      <c r="F56" s="178">
        <f>F48/F47*100-100</f>
        <v>-3.3389886585234478</v>
      </c>
      <c r="G56" s="178">
        <f t="shared" si="3"/>
        <v>21.018017205265522</v>
      </c>
      <c r="H56" s="178">
        <f t="shared" si="3"/>
        <v>8.0910657214044051</v>
      </c>
      <c r="I56" s="178">
        <f t="shared" si="3"/>
        <v>0.81429517684551911</v>
      </c>
      <c r="J56" s="178">
        <f t="shared" si="3"/>
        <v>-3.0983930161790738</v>
      </c>
      <c r="K56" s="178">
        <f t="shared" si="3"/>
        <v>-4.0895150127008861</v>
      </c>
      <c r="L56" s="178">
        <f t="shared" si="3"/>
        <v>-2.56624820074029</v>
      </c>
      <c r="M56" s="178">
        <f t="shared" si="3"/>
        <v>-0.53632849463525645</v>
      </c>
      <c r="N56" s="178">
        <f t="shared" si="3"/>
        <v>1.0713082012662483</v>
      </c>
      <c r="O56" s="178">
        <f t="shared" si="3"/>
        <v>5.2809245166862979</v>
      </c>
      <c r="P56" s="178">
        <f t="shared" si="3"/>
        <v>-3.5635763074073736</v>
      </c>
      <c r="Q56" s="178">
        <f t="shared" si="3"/>
        <v>-2.2838473559712043</v>
      </c>
      <c r="R56" s="178">
        <f t="shared" si="3"/>
        <v>0.39018981028708311</v>
      </c>
      <c r="S56" s="178">
        <f t="shared" si="3"/>
        <v>-3.9112787520996477</v>
      </c>
      <c r="T56" s="178">
        <f>T48/T47*100-100</f>
        <v>1.68217529178105</v>
      </c>
      <c r="U56" s="178">
        <f t="shared" si="3"/>
        <v>2.7286057480098975</v>
      </c>
      <c r="V56" s="178">
        <f t="shared" si="3"/>
        <v>2.7926118381746932</v>
      </c>
      <c r="W56" s="178">
        <f t="shared" si="3"/>
        <v>1.9059570922646145</v>
      </c>
      <c r="X56" s="178">
        <f>X48/X47*100-100</f>
        <v>0.99078748452798493</v>
      </c>
      <c r="Y56" s="178">
        <f t="shared" si="3"/>
        <v>3.3080512587792015</v>
      </c>
      <c r="Z56" s="178">
        <f t="shared" si="3"/>
        <v>-0.24931840770800306</v>
      </c>
      <c r="AA56" s="178">
        <f t="shared" si="3"/>
        <v>2.2746009808768122</v>
      </c>
      <c r="AB56" s="173">
        <v>2012</v>
      </c>
    </row>
    <row r="57" spans="1:28" ht="12" customHeight="1">
      <c r="A57" s="173">
        <v>2013</v>
      </c>
      <c r="B57" s="178">
        <f t="shared" si="2"/>
        <v>8.8884198026192962E-2</v>
      </c>
      <c r="C57" s="178">
        <f t="shared" si="2"/>
        <v>7.0014288645828202</v>
      </c>
      <c r="D57" s="178">
        <f t="shared" si="2"/>
        <v>0.19000884519164174</v>
      </c>
      <c r="E57" s="178">
        <f>E49/E48*100-100</f>
        <v>-4.8478522729087672</v>
      </c>
      <c r="F57" s="178">
        <f>F49/F48*100-100</f>
        <v>-0.68858448340827749</v>
      </c>
      <c r="G57" s="178">
        <f t="shared" si="3"/>
        <v>0.6408661375258049</v>
      </c>
      <c r="H57" s="178">
        <f t="shared" si="3"/>
        <v>9.112153184837581</v>
      </c>
      <c r="I57" s="178">
        <f t="shared" si="3"/>
        <v>-1.0497251618145782</v>
      </c>
      <c r="J57" s="178">
        <f t="shared" si="3"/>
        <v>-0.55071190129639547</v>
      </c>
      <c r="K57" s="178">
        <f t="shared" si="3"/>
        <v>1.9787961564615557</v>
      </c>
      <c r="L57" s="178">
        <f t="shared" si="3"/>
        <v>-5.4156518088317256</v>
      </c>
      <c r="M57" s="178">
        <f t="shared" si="3"/>
        <v>2.8076138709915028</v>
      </c>
      <c r="N57" s="178">
        <f t="shared" si="3"/>
        <v>12.637182971146814</v>
      </c>
      <c r="O57" s="178">
        <f t="shared" si="3"/>
        <v>1.4160223467692248</v>
      </c>
      <c r="P57" s="178">
        <f t="shared" si="3"/>
        <v>-1.7778156108782923</v>
      </c>
      <c r="Q57" s="178">
        <f t="shared" si="3"/>
        <v>-0.55579404857003567</v>
      </c>
      <c r="R57" s="178">
        <f t="shared" si="3"/>
        <v>-1.0736134574853509</v>
      </c>
      <c r="S57" s="178">
        <f t="shared" si="3"/>
        <v>-0.70878940086453213</v>
      </c>
      <c r="T57" s="178">
        <f>T49/T48*100-100</f>
        <v>-1.3648133493573624</v>
      </c>
      <c r="U57" s="178">
        <f t="shared" si="3"/>
        <v>0.73936321134490868</v>
      </c>
      <c r="V57" s="178">
        <f t="shared" si="3"/>
        <v>-4.8356660834634368</v>
      </c>
      <c r="W57" s="178">
        <f t="shared" si="3"/>
        <v>-1.3679893920750743</v>
      </c>
      <c r="X57" s="178">
        <f>X49/X48*100-100</f>
        <v>5.3369781744239049</v>
      </c>
      <c r="Y57" s="178">
        <f t="shared" si="3"/>
        <v>1.4307781466125675</v>
      </c>
      <c r="Z57" s="178">
        <f t="shared" si="3"/>
        <v>8.7635649173145538</v>
      </c>
      <c r="AA57" s="178">
        <f t="shared" si="3"/>
        <v>0.48303302067695597</v>
      </c>
      <c r="AB57" s="173">
        <v>2013</v>
      </c>
    </row>
    <row r="58" spans="1:28" ht="12" customHeight="1">
      <c r="A58" s="173">
        <v>2014</v>
      </c>
      <c r="B58" s="178">
        <f t="shared" si="2"/>
        <v>0.51951357588500002</v>
      </c>
      <c r="C58" s="178">
        <f t="shared" si="2"/>
        <v>2.4714672520374137</v>
      </c>
      <c r="D58" s="178">
        <f t="shared" si="2"/>
        <v>3.4959831198008828E-2</v>
      </c>
      <c r="E58" s="174" t="s">
        <v>58</v>
      </c>
      <c r="F58" s="178">
        <f>F50/F49*100-100</f>
        <v>-0.38030432508486456</v>
      </c>
      <c r="G58" s="174" t="s">
        <v>58</v>
      </c>
      <c r="H58" s="174" t="s">
        <v>58</v>
      </c>
      <c r="I58" s="178">
        <f t="shared" si="3"/>
        <v>1.7569020332905581</v>
      </c>
      <c r="J58" s="174" t="s">
        <v>58</v>
      </c>
      <c r="K58" s="174" t="s">
        <v>58</v>
      </c>
      <c r="L58" s="174" t="s">
        <v>58</v>
      </c>
      <c r="M58" s="174" t="s">
        <v>58</v>
      </c>
      <c r="N58" s="174" t="s">
        <v>58</v>
      </c>
      <c r="O58" s="174" t="s">
        <v>58</v>
      </c>
      <c r="P58" s="174" t="s">
        <v>58</v>
      </c>
      <c r="Q58" s="174" t="s">
        <v>58</v>
      </c>
      <c r="R58" s="174" t="s">
        <v>58</v>
      </c>
      <c r="S58" s="174" t="s">
        <v>58</v>
      </c>
      <c r="T58" s="174" t="s">
        <v>58</v>
      </c>
      <c r="U58" s="174" t="s">
        <v>58</v>
      </c>
      <c r="V58" s="174" t="s">
        <v>58</v>
      </c>
      <c r="W58" s="174" t="s">
        <v>58</v>
      </c>
      <c r="X58" s="174" t="s">
        <v>58</v>
      </c>
      <c r="Y58" s="174" t="s">
        <v>58</v>
      </c>
      <c r="Z58" s="174" t="s">
        <v>58</v>
      </c>
      <c r="AA58" s="174" t="s">
        <v>58</v>
      </c>
      <c r="AB58" s="173">
        <v>2014</v>
      </c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7:N7"/>
    <mergeCell ref="O7:AA7"/>
    <mergeCell ref="B16:N16"/>
    <mergeCell ref="O16:AA16"/>
    <mergeCell ref="B6:N6"/>
    <mergeCell ref="O6:AA6"/>
    <mergeCell ref="B24:N24"/>
    <mergeCell ref="O24:AA24"/>
    <mergeCell ref="B52:N52"/>
    <mergeCell ref="O52:AA52"/>
    <mergeCell ref="B33:N33"/>
    <mergeCell ref="O33:AA33"/>
    <mergeCell ref="B42:N42"/>
    <mergeCell ref="O42:AA42"/>
    <mergeCell ref="B43:N43"/>
    <mergeCell ref="O43:AA4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36" display="Inhaltsverzeichnis!A36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5.6640625" style="172" customWidth="1"/>
    <col min="2" max="2" width="6.33203125" style="158" customWidth="1"/>
    <col min="3" max="3" width="6.88671875" style="158" customWidth="1"/>
    <col min="4" max="4" width="6.33203125" style="158" customWidth="1"/>
    <col min="5" max="5" width="8.44140625" style="158" customWidth="1"/>
    <col min="6" max="6" width="6.6640625" style="158" customWidth="1"/>
    <col min="7" max="14" width="6.33203125" style="158" customWidth="1"/>
    <col min="15" max="15" width="6.44140625" style="158" customWidth="1"/>
    <col min="16" max="18" width="6.33203125" style="158" customWidth="1"/>
    <col min="19" max="19" width="6.88671875" style="158" customWidth="1"/>
    <col min="20" max="20" width="6.6640625" style="158" customWidth="1"/>
    <col min="21" max="21" width="8.6640625" style="158" customWidth="1"/>
    <col min="22" max="22" width="7.21875" style="158" customWidth="1"/>
    <col min="23" max="23" width="6.5546875" style="158" customWidth="1"/>
    <col min="24" max="24" width="6.33203125" style="158" customWidth="1"/>
    <col min="25" max="25" width="6.44140625" style="158" customWidth="1"/>
    <col min="26" max="26" width="6.33203125" style="158" customWidth="1"/>
    <col min="27" max="27" width="5.77734375" style="158" customWidth="1"/>
    <col min="28" max="28" width="5.6640625" style="192" customWidth="1"/>
    <col min="29" max="16384" width="11.5546875" style="158"/>
  </cols>
  <sheetData>
    <row r="1" spans="1:28" ht="12" customHeight="1">
      <c r="A1" s="268" t="s">
        <v>341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78" t="s">
        <v>341</v>
      </c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28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60"/>
      <c r="O2" s="184"/>
      <c r="P2" s="160"/>
      <c r="Q2" s="160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5"/>
    </row>
    <row r="3" spans="1:28" s="169" customFormat="1" ht="12" customHeight="1">
      <c r="A3" s="259" t="s">
        <v>0</v>
      </c>
      <c r="B3" s="261" t="s">
        <v>283</v>
      </c>
      <c r="C3" s="261" t="s">
        <v>12</v>
      </c>
      <c r="D3" s="264" t="s">
        <v>53</v>
      </c>
      <c r="E3" s="265"/>
      <c r="F3" s="265"/>
      <c r="G3" s="265"/>
      <c r="H3" s="266"/>
      <c r="I3" s="261" t="s">
        <v>4</v>
      </c>
      <c r="J3" s="264" t="s">
        <v>284</v>
      </c>
      <c r="K3" s="265"/>
      <c r="L3" s="265"/>
      <c r="M3" s="266"/>
      <c r="N3" s="270" t="s">
        <v>285</v>
      </c>
      <c r="O3" s="272" t="s">
        <v>286</v>
      </c>
      <c r="P3" s="261" t="s">
        <v>287</v>
      </c>
      <c r="Q3" s="264" t="s">
        <v>234</v>
      </c>
      <c r="R3" s="265"/>
      <c r="S3" s="266"/>
      <c r="T3" s="274" t="s">
        <v>288</v>
      </c>
      <c r="U3" s="275"/>
      <c r="V3" s="275"/>
      <c r="W3" s="276"/>
      <c r="X3" s="264" t="s">
        <v>289</v>
      </c>
      <c r="Y3" s="265"/>
      <c r="Z3" s="265"/>
      <c r="AA3" s="266"/>
      <c r="AB3" s="277" t="s">
        <v>0</v>
      </c>
    </row>
    <row r="4" spans="1:28" s="169" customFormat="1" ht="79.95" customHeight="1">
      <c r="A4" s="260"/>
      <c r="B4" s="262"/>
      <c r="C4" s="263"/>
      <c r="D4" s="170" t="s">
        <v>15</v>
      </c>
      <c r="E4" s="186" t="s">
        <v>290</v>
      </c>
      <c r="F4" s="186" t="s">
        <v>34</v>
      </c>
      <c r="G4" s="186" t="s">
        <v>291</v>
      </c>
      <c r="H4" s="186" t="s">
        <v>292</v>
      </c>
      <c r="I4" s="262"/>
      <c r="J4" s="170" t="s">
        <v>15</v>
      </c>
      <c r="K4" s="170" t="s">
        <v>360</v>
      </c>
      <c r="L4" s="170" t="s">
        <v>293</v>
      </c>
      <c r="M4" s="170" t="s">
        <v>5</v>
      </c>
      <c r="N4" s="271"/>
      <c r="O4" s="273"/>
      <c r="P4" s="263"/>
      <c r="Q4" s="170" t="s">
        <v>15</v>
      </c>
      <c r="R4" s="170" t="s">
        <v>294</v>
      </c>
      <c r="S4" s="170" t="s">
        <v>295</v>
      </c>
      <c r="T4" s="170" t="s">
        <v>15</v>
      </c>
      <c r="U4" s="170" t="s">
        <v>296</v>
      </c>
      <c r="V4" s="170" t="s">
        <v>297</v>
      </c>
      <c r="W4" s="170" t="s">
        <v>298</v>
      </c>
      <c r="X4" s="170" t="s">
        <v>15</v>
      </c>
      <c r="Y4" s="170" t="s">
        <v>299</v>
      </c>
      <c r="Z4" s="170" t="s">
        <v>300</v>
      </c>
      <c r="AA4" s="170" t="s">
        <v>301</v>
      </c>
      <c r="AB4" s="271"/>
    </row>
    <row r="5" spans="1:28" s="169" customFormat="1" ht="12" customHeight="1">
      <c r="A5" s="187"/>
      <c r="B5" s="187"/>
      <c r="C5" s="188"/>
      <c r="D5" s="187"/>
      <c r="E5" s="187"/>
      <c r="F5" s="188"/>
      <c r="G5" s="188"/>
      <c r="H5" s="188"/>
      <c r="I5" s="187"/>
      <c r="J5" s="187"/>
      <c r="K5" s="188"/>
      <c r="L5" s="188"/>
      <c r="M5" s="188"/>
      <c r="N5" s="188"/>
      <c r="O5" s="189"/>
      <c r="P5" s="189"/>
      <c r="Q5" s="189"/>
      <c r="R5" s="190"/>
      <c r="S5" s="190"/>
      <c r="T5" s="189"/>
      <c r="U5" s="189"/>
      <c r="V5" s="189"/>
      <c r="W5" s="189"/>
      <c r="X5" s="189"/>
      <c r="Y5" s="190"/>
      <c r="Z5" s="190"/>
      <c r="AA5" s="189"/>
      <c r="AB5" s="191"/>
    </row>
    <row r="6" spans="1:28" ht="12" customHeight="1">
      <c r="B6" s="256" t="s">
        <v>8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 t="s">
        <v>8</v>
      </c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</row>
    <row r="7" spans="1:28" ht="12" customHeight="1">
      <c r="A7" s="173">
        <v>2008</v>
      </c>
      <c r="B7" s="181">
        <v>1064.94</v>
      </c>
      <c r="C7" s="181">
        <v>31.074000000000002</v>
      </c>
      <c r="D7" s="181">
        <v>143.45400000000001</v>
      </c>
      <c r="E7" s="181">
        <v>3.7149999999999999</v>
      </c>
      <c r="F7" s="181">
        <v>119.077</v>
      </c>
      <c r="G7" s="181">
        <v>7.0019999999999998</v>
      </c>
      <c r="H7" s="181">
        <v>13.66</v>
      </c>
      <c r="I7" s="181">
        <v>95.168999999999997</v>
      </c>
      <c r="J7" s="181">
        <v>243.00299999999999</v>
      </c>
      <c r="K7" s="181">
        <v>140.58699999999999</v>
      </c>
      <c r="L7" s="181">
        <v>60.121000000000002</v>
      </c>
      <c r="M7" s="181">
        <v>42.295000000000002</v>
      </c>
      <c r="N7" s="181">
        <v>23.298999999999999</v>
      </c>
      <c r="O7" s="181">
        <v>18.702000000000002</v>
      </c>
      <c r="P7" s="181">
        <v>12.712999999999999</v>
      </c>
      <c r="Q7" s="181">
        <v>128.58799999999999</v>
      </c>
      <c r="R7" s="181">
        <v>47.877000000000002</v>
      </c>
      <c r="S7" s="181">
        <v>80.710999999999999</v>
      </c>
      <c r="T7" s="181">
        <v>294.577</v>
      </c>
      <c r="U7" s="181">
        <v>96.554000000000002</v>
      </c>
      <c r="V7" s="181">
        <v>63.825000000000003</v>
      </c>
      <c r="W7" s="181">
        <v>134.19800000000001</v>
      </c>
      <c r="X7" s="181">
        <v>74.361000000000004</v>
      </c>
      <c r="Y7" s="181">
        <v>17.959</v>
      </c>
      <c r="Z7" s="181">
        <v>45.886000000000003</v>
      </c>
      <c r="AA7" s="181">
        <v>10.516</v>
      </c>
      <c r="AB7" s="173">
        <v>2008</v>
      </c>
    </row>
    <row r="8" spans="1:28" ht="12" customHeight="1">
      <c r="A8" s="173">
        <v>2009</v>
      </c>
      <c r="B8" s="181">
        <v>1077.7570000000001</v>
      </c>
      <c r="C8" s="181">
        <v>31.18</v>
      </c>
      <c r="D8" s="181">
        <v>143.62</v>
      </c>
      <c r="E8" s="181">
        <v>3.6419999999999999</v>
      </c>
      <c r="F8" s="181">
        <v>119.806</v>
      </c>
      <c r="G8" s="181">
        <v>7.0030000000000001</v>
      </c>
      <c r="H8" s="181">
        <v>13.169</v>
      </c>
      <c r="I8" s="181">
        <v>94.981999999999999</v>
      </c>
      <c r="J8" s="181">
        <v>243.416</v>
      </c>
      <c r="K8" s="181">
        <v>139.92500000000001</v>
      </c>
      <c r="L8" s="181">
        <v>59.573</v>
      </c>
      <c r="M8" s="181">
        <v>43.917999999999999</v>
      </c>
      <c r="N8" s="181">
        <v>23.187999999999999</v>
      </c>
      <c r="O8" s="181">
        <v>19.652999999999999</v>
      </c>
      <c r="P8" s="181">
        <v>12.215999999999999</v>
      </c>
      <c r="Q8" s="181">
        <v>131.393</v>
      </c>
      <c r="R8" s="181">
        <v>49.302</v>
      </c>
      <c r="S8" s="181">
        <v>82.090999999999994</v>
      </c>
      <c r="T8" s="181">
        <v>300.18599999999998</v>
      </c>
      <c r="U8" s="181">
        <v>98.055999999999997</v>
      </c>
      <c r="V8" s="181">
        <v>62.613</v>
      </c>
      <c r="W8" s="181">
        <v>139.517</v>
      </c>
      <c r="X8" s="181">
        <v>77.923000000000002</v>
      </c>
      <c r="Y8" s="181">
        <v>18.856999999999999</v>
      </c>
      <c r="Z8" s="181">
        <v>47.895000000000003</v>
      </c>
      <c r="AA8" s="181">
        <v>11.170999999999999</v>
      </c>
      <c r="AB8" s="173">
        <v>2009</v>
      </c>
    </row>
    <row r="9" spans="1:28" ht="12" customHeight="1">
      <c r="A9" s="173">
        <v>2010</v>
      </c>
      <c r="B9" s="181">
        <v>1081.991</v>
      </c>
      <c r="C9" s="181">
        <v>30.445</v>
      </c>
      <c r="D9" s="181">
        <v>143.08500000000001</v>
      </c>
      <c r="E9" s="181">
        <v>3.6230000000000002</v>
      </c>
      <c r="F9" s="181">
        <v>119.74</v>
      </c>
      <c r="G9" s="181">
        <v>7.0330000000000004</v>
      </c>
      <c r="H9" s="181">
        <v>12.689</v>
      </c>
      <c r="I9" s="181">
        <v>94.031999999999996</v>
      </c>
      <c r="J9" s="181">
        <v>244.52099999999999</v>
      </c>
      <c r="K9" s="181">
        <v>138.68100000000001</v>
      </c>
      <c r="L9" s="181">
        <v>61.517000000000003</v>
      </c>
      <c r="M9" s="181">
        <v>44.323</v>
      </c>
      <c r="N9" s="181">
        <v>23.052</v>
      </c>
      <c r="O9" s="181">
        <v>20.140999999999998</v>
      </c>
      <c r="P9" s="181">
        <v>12.298999999999999</v>
      </c>
      <c r="Q9" s="181">
        <v>137.27799999999999</v>
      </c>
      <c r="R9" s="181">
        <v>49.527000000000001</v>
      </c>
      <c r="S9" s="181">
        <v>87.751000000000005</v>
      </c>
      <c r="T9" s="181">
        <v>300.09300000000002</v>
      </c>
      <c r="U9" s="181">
        <v>96.432000000000002</v>
      </c>
      <c r="V9" s="181">
        <v>60.274000000000001</v>
      </c>
      <c r="W9" s="181">
        <v>143.387</v>
      </c>
      <c r="X9" s="181">
        <v>77.045000000000002</v>
      </c>
      <c r="Y9" s="181">
        <v>18.565000000000001</v>
      </c>
      <c r="Z9" s="181">
        <v>47.948999999999998</v>
      </c>
      <c r="AA9" s="181">
        <v>10.531000000000001</v>
      </c>
      <c r="AB9" s="173">
        <v>2010</v>
      </c>
    </row>
    <row r="10" spans="1:28" ht="12" customHeight="1">
      <c r="A10" s="173">
        <v>2011</v>
      </c>
      <c r="B10" s="181">
        <v>1083.452</v>
      </c>
      <c r="C10" s="181">
        <v>31.093</v>
      </c>
      <c r="D10" s="181">
        <v>149.96100000000001</v>
      </c>
      <c r="E10" s="181">
        <v>3.6030000000000002</v>
      </c>
      <c r="F10" s="181">
        <v>126.504</v>
      </c>
      <c r="G10" s="181">
        <v>7.1829999999999998</v>
      </c>
      <c r="H10" s="181">
        <v>12.670999999999999</v>
      </c>
      <c r="I10" s="181">
        <v>96.92</v>
      </c>
      <c r="J10" s="181">
        <v>247.46899999999999</v>
      </c>
      <c r="K10" s="181">
        <v>140.071</v>
      </c>
      <c r="L10" s="181">
        <v>63.228000000000002</v>
      </c>
      <c r="M10" s="181">
        <v>44.17</v>
      </c>
      <c r="N10" s="181">
        <v>23.474</v>
      </c>
      <c r="O10" s="181">
        <v>19.474</v>
      </c>
      <c r="P10" s="181">
        <v>12.307</v>
      </c>
      <c r="Q10" s="181">
        <v>137.33600000000001</v>
      </c>
      <c r="R10" s="181">
        <v>48.338999999999999</v>
      </c>
      <c r="S10" s="181">
        <v>88.997</v>
      </c>
      <c r="T10" s="181">
        <v>290.52600000000001</v>
      </c>
      <c r="U10" s="181">
        <v>89.745999999999995</v>
      </c>
      <c r="V10" s="181">
        <v>55.996000000000002</v>
      </c>
      <c r="W10" s="181">
        <v>144.78399999999999</v>
      </c>
      <c r="X10" s="181">
        <v>74.891999999999996</v>
      </c>
      <c r="Y10" s="181">
        <v>17.523</v>
      </c>
      <c r="Z10" s="181">
        <v>46.363</v>
      </c>
      <c r="AA10" s="181">
        <v>11.006</v>
      </c>
      <c r="AB10" s="173">
        <v>2011</v>
      </c>
    </row>
    <row r="11" spans="1:28" ht="12" customHeight="1">
      <c r="A11" s="173">
        <v>2012</v>
      </c>
      <c r="B11" s="181">
        <v>1085.5</v>
      </c>
      <c r="C11" s="181">
        <v>31.125</v>
      </c>
      <c r="D11" s="181">
        <v>151.143</v>
      </c>
      <c r="E11" s="181">
        <v>3.7120000000000002</v>
      </c>
      <c r="F11" s="181">
        <v>128.494</v>
      </c>
      <c r="G11" s="181">
        <v>7.1429999999999998</v>
      </c>
      <c r="H11" s="181">
        <v>11.794</v>
      </c>
      <c r="I11" s="181">
        <v>97.644999999999996</v>
      </c>
      <c r="J11" s="181">
        <v>251.96</v>
      </c>
      <c r="K11" s="181">
        <v>141.49600000000001</v>
      </c>
      <c r="L11" s="181">
        <v>65.319999999999993</v>
      </c>
      <c r="M11" s="181">
        <v>45.143999999999998</v>
      </c>
      <c r="N11" s="181">
        <v>22.940999999999999</v>
      </c>
      <c r="O11" s="181">
        <v>18.928999999999998</v>
      </c>
      <c r="P11" s="181">
        <v>12.413</v>
      </c>
      <c r="Q11" s="181">
        <v>137.56200000000001</v>
      </c>
      <c r="R11" s="181">
        <v>47.737000000000002</v>
      </c>
      <c r="S11" s="181">
        <v>89.825000000000003</v>
      </c>
      <c r="T11" s="181">
        <v>287.99599999999998</v>
      </c>
      <c r="U11" s="181">
        <v>86.763999999999996</v>
      </c>
      <c r="V11" s="181">
        <v>53.67</v>
      </c>
      <c r="W11" s="181">
        <v>147.56200000000001</v>
      </c>
      <c r="X11" s="181">
        <v>73.786000000000001</v>
      </c>
      <c r="Y11" s="181">
        <v>17.163</v>
      </c>
      <c r="Z11" s="181">
        <v>45.808999999999997</v>
      </c>
      <c r="AA11" s="181">
        <v>10.814</v>
      </c>
      <c r="AB11" s="173">
        <v>2012</v>
      </c>
    </row>
    <row r="12" spans="1:28" ht="12" customHeight="1">
      <c r="A12" s="173">
        <v>2013</v>
      </c>
      <c r="B12" s="181">
        <v>1081.8979999999999</v>
      </c>
      <c r="C12" s="181">
        <v>31.1</v>
      </c>
      <c r="D12" s="181">
        <v>149.696</v>
      </c>
      <c r="E12" s="181">
        <v>3.81</v>
      </c>
      <c r="F12" s="181">
        <v>127.59099999999999</v>
      </c>
      <c r="G12" s="181">
        <v>7.0659999999999998</v>
      </c>
      <c r="H12" s="181">
        <v>11.228999999999999</v>
      </c>
      <c r="I12" s="181">
        <v>96.995000000000005</v>
      </c>
      <c r="J12" s="181">
        <v>251.81</v>
      </c>
      <c r="K12" s="181">
        <v>139.84200000000001</v>
      </c>
      <c r="L12" s="181">
        <v>66.34</v>
      </c>
      <c r="M12" s="181">
        <v>45.628</v>
      </c>
      <c r="N12" s="181">
        <v>20.015000000000001</v>
      </c>
      <c r="O12" s="181">
        <v>18.439</v>
      </c>
      <c r="P12" s="181">
        <v>12.711</v>
      </c>
      <c r="Q12" s="181">
        <v>140.83000000000001</v>
      </c>
      <c r="R12" s="181">
        <v>50.247999999999998</v>
      </c>
      <c r="S12" s="181">
        <v>90.581999999999994</v>
      </c>
      <c r="T12" s="181">
        <v>288.10700000000003</v>
      </c>
      <c r="U12" s="181">
        <v>85.991</v>
      </c>
      <c r="V12" s="181">
        <v>53.625</v>
      </c>
      <c r="W12" s="181">
        <v>148.49100000000001</v>
      </c>
      <c r="X12" s="181">
        <v>72.194999999999993</v>
      </c>
      <c r="Y12" s="181">
        <v>16.469000000000001</v>
      </c>
      <c r="Z12" s="181">
        <v>44.744</v>
      </c>
      <c r="AA12" s="181">
        <v>10.981999999999999</v>
      </c>
      <c r="AB12" s="173">
        <v>2013</v>
      </c>
    </row>
    <row r="13" spans="1:28" ht="12" customHeight="1">
      <c r="A13" s="173">
        <v>2014</v>
      </c>
      <c r="B13" s="181">
        <v>1085.213</v>
      </c>
      <c r="C13" s="181">
        <v>31.221</v>
      </c>
      <c r="D13" s="181">
        <v>148.87700000000001</v>
      </c>
      <c r="E13" s="174" t="s">
        <v>58</v>
      </c>
      <c r="F13" s="181">
        <v>127.024</v>
      </c>
      <c r="G13" s="174" t="s">
        <v>58</v>
      </c>
      <c r="H13" s="174" t="s">
        <v>58</v>
      </c>
      <c r="I13" s="181">
        <v>97.787999999999997</v>
      </c>
      <c r="J13" s="174" t="s">
        <v>58</v>
      </c>
      <c r="K13" s="174" t="s">
        <v>58</v>
      </c>
      <c r="L13" s="174" t="s">
        <v>58</v>
      </c>
      <c r="M13" s="174" t="s">
        <v>58</v>
      </c>
      <c r="N13" s="174" t="s">
        <v>58</v>
      </c>
      <c r="O13" s="174" t="s">
        <v>58</v>
      </c>
      <c r="P13" s="174" t="s">
        <v>58</v>
      </c>
      <c r="Q13" s="174" t="s">
        <v>58</v>
      </c>
      <c r="R13" s="174" t="s">
        <v>58</v>
      </c>
      <c r="S13" s="174" t="s">
        <v>58</v>
      </c>
      <c r="T13" s="174" t="s">
        <v>58</v>
      </c>
      <c r="U13" s="174" t="s">
        <v>58</v>
      </c>
      <c r="V13" s="174" t="s">
        <v>58</v>
      </c>
      <c r="W13" s="174" t="s">
        <v>58</v>
      </c>
      <c r="X13" s="174" t="s">
        <v>58</v>
      </c>
      <c r="Y13" s="174" t="s">
        <v>58</v>
      </c>
      <c r="Z13" s="174" t="s">
        <v>58</v>
      </c>
      <c r="AA13" s="174" t="s">
        <v>58</v>
      </c>
      <c r="AB13" s="173">
        <v>2014</v>
      </c>
    </row>
    <row r="14" spans="1:28" ht="12" customHeight="1">
      <c r="A14" s="173"/>
      <c r="B14" s="181"/>
      <c r="C14" s="181"/>
      <c r="D14" s="181"/>
      <c r="E14" s="174"/>
      <c r="F14" s="181"/>
      <c r="G14" s="174"/>
      <c r="H14" s="174"/>
      <c r="I14" s="181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3"/>
    </row>
    <row r="15" spans="1:28" ht="12" customHeight="1">
      <c r="A15" s="173"/>
      <c r="B15" s="256" t="s">
        <v>3</v>
      </c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 t="s">
        <v>3</v>
      </c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173"/>
    </row>
    <row r="16" spans="1:28" ht="12" customHeight="1">
      <c r="A16" s="173">
        <v>2009</v>
      </c>
      <c r="B16" s="178">
        <f t="shared" ref="B16:Q21" si="0">B8/B7*100-100</f>
        <v>1.2035419835859216</v>
      </c>
      <c r="C16" s="178">
        <f t="shared" si="0"/>
        <v>0.34112119456779055</v>
      </c>
      <c r="D16" s="178">
        <f t="shared" si="0"/>
        <v>0.11571653631128243</v>
      </c>
      <c r="E16" s="178">
        <f>E8/E7*100-100</f>
        <v>-1.9650067294751068</v>
      </c>
      <c r="F16" s="178">
        <f t="shared" ref="F16:AA20" si="1">F8/F7*100-100</f>
        <v>0.61220890684180063</v>
      </c>
      <c r="G16" s="178">
        <f t="shared" si="1"/>
        <v>1.4281633818910677E-2</v>
      </c>
      <c r="H16" s="178">
        <f t="shared" si="1"/>
        <v>-3.5944363103953094</v>
      </c>
      <c r="I16" s="178">
        <f t="shared" si="1"/>
        <v>-0.19649255534889676</v>
      </c>
      <c r="J16" s="178">
        <f t="shared" si="1"/>
        <v>0.16995674950514683</v>
      </c>
      <c r="K16" s="178">
        <f t="shared" si="1"/>
        <v>-0.47088279855177007</v>
      </c>
      <c r="L16" s="178">
        <f t="shared" si="1"/>
        <v>-0.91149515144458348</v>
      </c>
      <c r="M16" s="178">
        <f t="shared" si="1"/>
        <v>3.8373330180872358</v>
      </c>
      <c r="N16" s="178">
        <f t="shared" si="1"/>
        <v>-0.47641529679384576</v>
      </c>
      <c r="O16" s="178">
        <f t="shared" si="1"/>
        <v>5.085017645171618</v>
      </c>
      <c r="P16" s="178">
        <f t="shared" si="1"/>
        <v>-3.9093840950208403</v>
      </c>
      <c r="Q16" s="178">
        <f t="shared" si="1"/>
        <v>2.1813855103120119</v>
      </c>
      <c r="R16" s="178">
        <f t="shared" si="1"/>
        <v>2.9763769659753052</v>
      </c>
      <c r="S16" s="178">
        <f t="shared" si="1"/>
        <v>1.7098041159197663</v>
      </c>
      <c r="T16" s="178">
        <f t="shared" si="1"/>
        <v>1.9040861981756763</v>
      </c>
      <c r="U16" s="178">
        <f t="shared" si="1"/>
        <v>1.5556061892826705</v>
      </c>
      <c r="V16" s="178">
        <f t="shared" si="1"/>
        <v>-1.8989424206815642</v>
      </c>
      <c r="W16" s="178">
        <f t="shared" si="1"/>
        <v>3.9635464015857167</v>
      </c>
      <c r="X16" s="178">
        <f t="shared" si="1"/>
        <v>4.7901453719019429</v>
      </c>
      <c r="Y16" s="178">
        <f t="shared" si="1"/>
        <v>5.0002784119383108</v>
      </c>
      <c r="Z16" s="178">
        <f t="shared" si="1"/>
        <v>4.3782417295035572</v>
      </c>
      <c r="AA16" s="178">
        <f t="shared" si="1"/>
        <v>6.2286040319513063</v>
      </c>
      <c r="AB16" s="173">
        <v>2009</v>
      </c>
    </row>
    <row r="17" spans="1:28" ht="12" customHeight="1">
      <c r="A17" s="173">
        <v>2010</v>
      </c>
      <c r="B17" s="178">
        <f t="shared" si="0"/>
        <v>0.39285293438130964</v>
      </c>
      <c r="C17" s="178">
        <f t="shared" si="0"/>
        <v>-2.3572803078896811</v>
      </c>
      <c r="D17" s="178">
        <f t="shared" si="0"/>
        <v>-0.37251079236875739</v>
      </c>
      <c r="E17" s="178">
        <f t="shared" si="0"/>
        <v>-0.52169137836352775</v>
      </c>
      <c r="F17" s="178">
        <f t="shared" si="0"/>
        <v>-5.5089060648043642E-2</v>
      </c>
      <c r="G17" s="178">
        <f t="shared" si="0"/>
        <v>0.42838783378552137</v>
      </c>
      <c r="H17" s="178">
        <f t="shared" si="0"/>
        <v>-3.6449236844103581</v>
      </c>
      <c r="I17" s="178">
        <f t="shared" si="0"/>
        <v>-1.0001895095912943</v>
      </c>
      <c r="J17" s="178">
        <f t="shared" si="0"/>
        <v>0.45395536858710273</v>
      </c>
      <c r="K17" s="178">
        <f t="shared" si="0"/>
        <v>-0.88904770412720779</v>
      </c>
      <c r="L17" s="178">
        <f t="shared" si="0"/>
        <v>3.2632232722877887</v>
      </c>
      <c r="M17" s="178">
        <f t="shared" si="0"/>
        <v>0.92217314085341684</v>
      </c>
      <c r="N17" s="178">
        <f t="shared" si="0"/>
        <v>-0.58651026392962535</v>
      </c>
      <c r="O17" s="178">
        <f t="shared" si="0"/>
        <v>2.4830814633898086</v>
      </c>
      <c r="P17" s="178">
        <f t="shared" si="0"/>
        <v>0.67943680419122643</v>
      </c>
      <c r="Q17" s="178">
        <f t="shared" si="0"/>
        <v>4.4789296233437028</v>
      </c>
      <c r="R17" s="178">
        <f t="shared" si="1"/>
        <v>0.45637093829864739</v>
      </c>
      <c r="S17" s="178">
        <f t="shared" si="1"/>
        <v>6.894787491929705</v>
      </c>
      <c r="T17" s="178">
        <f t="shared" si="1"/>
        <v>-3.0980791909001937E-2</v>
      </c>
      <c r="U17" s="178">
        <f t="shared" si="1"/>
        <v>-1.656196459166182</v>
      </c>
      <c r="V17" s="178">
        <f t="shared" si="1"/>
        <v>-3.7356459521185741</v>
      </c>
      <c r="W17" s="178">
        <f t="shared" si="1"/>
        <v>2.7738555158152849</v>
      </c>
      <c r="X17" s="178">
        <f t="shared" si="1"/>
        <v>-1.1267533334188897</v>
      </c>
      <c r="Y17" s="178">
        <f t="shared" si="1"/>
        <v>-1.5484965795195365</v>
      </c>
      <c r="Z17" s="178">
        <f t="shared" si="1"/>
        <v>0.11274663326024381</v>
      </c>
      <c r="AA17" s="178">
        <f t="shared" si="1"/>
        <v>-5.7291200429683897</v>
      </c>
      <c r="AB17" s="173">
        <v>2010</v>
      </c>
    </row>
    <row r="18" spans="1:28" ht="12" customHeight="1">
      <c r="A18" s="173">
        <v>2011</v>
      </c>
      <c r="B18" s="178">
        <f t="shared" si="0"/>
        <v>0.13502884959302719</v>
      </c>
      <c r="C18" s="178">
        <f t="shared" si="0"/>
        <v>2.1284283133519324</v>
      </c>
      <c r="D18" s="178">
        <f t="shared" si="0"/>
        <v>4.8055351714016155</v>
      </c>
      <c r="E18" s="178">
        <f t="shared" si="0"/>
        <v>-0.55202870549268823</v>
      </c>
      <c r="F18" s="178">
        <f t="shared" si="0"/>
        <v>5.6489059629196703</v>
      </c>
      <c r="G18" s="178">
        <f t="shared" si="0"/>
        <v>2.1328025024882606</v>
      </c>
      <c r="H18" s="178">
        <f t="shared" si="0"/>
        <v>-0.14185515013004135</v>
      </c>
      <c r="I18" s="178">
        <f t="shared" si="0"/>
        <v>3.0712948783393017</v>
      </c>
      <c r="J18" s="178">
        <f t="shared" si="0"/>
        <v>1.2056224209781732</v>
      </c>
      <c r="K18" s="178">
        <f t="shared" si="0"/>
        <v>1.0023002430037167</v>
      </c>
      <c r="L18" s="178">
        <f t="shared" si="0"/>
        <v>2.7813449940666857</v>
      </c>
      <c r="M18" s="178">
        <f t="shared" si="0"/>
        <v>-0.34519324052973843</v>
      </c>
      <c r="N18" s="178">
        <f t="shared" si="0"/>
        <v>1.830643761929565</v>
      </c>
      <c r="O18" s="178">
        <f t="shared" si="0"/>
        <v>-3.3116528474256341</v>
      </c>
      <c r="P18" s="178">
        <f t="shared" si="0"/>
        <v>6.5045938694211713E-2</v>
      </c>
      <c r="Q18" s="178">
        <f t="shared" si="0"/>
        <v>4.2250032780216884E-2</v>
      </c>
      <c r="R18" s="178">
        <f t="shared" si="1"/>
        <v>-2.3986916227512438</v>
      </c>
      <c r="S18" s="178">
        <f t="shared" si="1"/>
        <v>1.4199268384405883</v>
      </c>
      <c r="T18" s="178">
        <f t="shared" si="1"/>
        <v>-3.1880117163679387</v>
      </c>
      <c r="U18" s="178">
        <f t="shared" si="1"/>
        <v>-6.9333831093413067</v>
      </c>
      <c r="V18" s="178">
        <f t="shared" si="1"/>
        <v>-7.0975876829146785</v>
      </c>
      <c r="W18" s="178">
        <f t="shared" si="1"/>
        <v>0.97428637184681577</v>
      </c>
      <c r="X18" s="178">
        <f t="shared" si="1"/>
        <v>-2.794470763839314</v>
      </c>
      <c r="Y18" s="178">
        <f t="shared" si="1"/>
        <v>-5.6127120926474703</v>
      </c>
      <c r="Z18" s="178">
        <f t="shared" si="1"/>
        <v>-3.3076810778118357</v>
      </c>
      <c r="AA18" s="178">
        <f t="shared" si="1"/>
        <v>4.5104928306903389</v>
      </c>
      <c r="AB18" s="173">
        <v>2011</v>
      </c>
    </row>
    <row r="19" spans="1:28" ht="12" customHeight="1">
      <c r="A19" s="173">
        <v>2012</v>
      </c>
      <c r="B19" s="178">
        <f t="shared" si="0"/>
        <v>0.18902544828935675</v>
      </c>
      <c r="C19" s="178">
        <f t="shared" si="0"/>
        <v>0.1029170552857579</v>
      </c>
      <c r="D19" s="178">
        <f t="shared" si="0"/>
        <v>0.78820493328264263</v>
      </c>
      <c r="E19" s="178">
        <f t="shared" si="0"/>
        <v>3.0252567305023632</v>
      </c>
      <c r="F19" s="178">
        <f t="shared" si="0"/>
        <v>1.5730727882122153</v>
      </c>
      <c r="G19" s="178">
        <f t="shared" si="0"/>
        <v>-0.5568703884170958</v>
      </c>
      <c r="H19" s="178">
        <f t="shared" si="0"/>
        <v>-6.9213163917606977</v>
      </c>
      <c r="I19" s="178">
        <f t="shared" si="0"/>
        <v>0.74803962030540561</v>
      </c>
      <c r="J19" s="178">
        <f t="shared" si="0"/>
        <v>1.8147727594163285</v>
      </c>
      <c r="K19" s="178">
        <f t="shared" si="0"/>
        <v>1.0173412055314941</v>
      </c>
      <c r="L19" s="178">
        <f t="shared" si="0"/>
        <v>3.3086607199341813</v>
      </c>
      <c r="M19" s="178">
        <f t="shared" si="0"/>
        <v>2.2051165949739584</v>
      </c>
      <c r="N19" s="178">
        <f t="shared" si="0"/>
        <v>-2.2705972565391477</v>
      </c>
      <c r="O19" s="178">
        <f t="shared" si="0"/>
        <v>-2.7986032658929929</v>
      </c>
      <c r="P19" s="178">
        <f t="shared" si="0"/>
        <v>0.86129844803770084</v>
      </c>
      <c r="Q19" s="178">
        <f t="shared" si="0"/>
        <v>0.16455991145802784</v>
      </c>
      <c r="R19" s="178">
        <f t="shared" si="1"/>
        <v>-1.2453712323382717</v>
      </c>
      <c r="S19" s="178">
        <f t="shared" si="1"/>
        <v>0.9303684393856031</v>
      </c>
      <c r="T19" s="178">
        <f t="shared" si="1"/>
        <v>-0.87083427989233542</v>
      </c>
      <c r="U19" s="178">
        <f t="shared" si="1"/>
        <v>-3.3227107614824121</v>
      </c>
      <c r="V19" s="178">
        <f t="shared" si="1"/>
        <v>-4.1538681334380954</v>
      </c>
      <c r="W19" s="178">
        <f t="shared" si="1"/>
        <v>1.9187203005857043</v>
      </c>
      <c r="X19" s="178">
        <f t="shared" si="1"/>
        <v>-1.4767932489451425</v>
      </c>
      <c r="Y19" s="178">
        <f t="shared" si="1"/>
        <v>-2.0544427324088304</v>
      </c>
      <c r="Z19" s="178">
        <f t="shared" si="1"/>
        <v>-1.1949183616245733</v>
      </c>
      <c r="AA19" s="178">
        <f t="shared" si="1"/>
        <v>-1.7445029983645242</v>
      </c>
      <c r="AB19" s="173">
        <v>2012</v>
      </c>
    </row>
    <row r="20" spans="1:28" ht="12" customHeight="1">
      <c r="A20" s="173">
        <v>2013</v>
      </c>
      <c r="B20" s="178">
        <f t="shared" si="0"/>
        <v>-0.33182865039152887</v>
      </c>
      <c r="C20" s="178">
        <f t="shared" si="0"/>
        <v>-8.0321285140556142E-2</v>
      </c>
      <c r="D20" s="178">
        <f t="shared" si="0"/>
        <v>-0.95737149586815917</v>
      </c>
      <c r="E20" s="178">
        <f t="shared" si="0"/>
        <v>2.6400862068965552</v>
      </c>
      <c r="F20" s="178">
        <f t="shared" si="0"/>
        <v>-0.70275654894392403</v>
      </c>
      <c r="G20" s="178">
        <f t="shared" si="0"/>
        <v>-1.0779784404311954</v>
      </c>
      <c r="H20" s="178">
        <f t="shared" si="0"/>
        <v>-4.7905714770222261</v>
      </c>
      <c r="I20" s="178">
        <f t="shared" si="0"/>
        <v>-0.66567668595421026</v>
      </c>
      <c r="J20" s="178">
        <f t="shared" si="0"/>
        <v>-5.9533259247501746E-2</v>
      </c>
      <c r="K20" s="178">
        <f t="shared" si="0"/>
        <v>-1.1689376378130873</v>
      </c>
      <c r="L20" s="178">
        <f t="shared" si="0"/>
        <v>1.5615431720759574</v>
      </c>
      <c r="M20" s="178">
        <f t="shared" si="0"/>
        <v>1.0721247563352847</v>
      </c>
      <c r="N20" s="178">
        <f t="shared" si="0"/>
        <v>-12.75445708556731</v>
      </c>
      <c r="O20" s="178">
        <f t="shared" si="0"/>
        <v>-2.5886206350044745</v>
      </c>
      <c r="P20" s="178">
        <f t="shared" si="0"/>
        <v>2.400708934181921</v>
      </c>
      <c r="Q20" s="178">
        <f t="shared" si="0"/>
        <v>2.3756560678094303</v>
      </c>
      <c r="R20" s="178">
        <f t="shared" si="1"/>
        <v>5.2600708046169444</v>
      </c>
      <c r="S20" s="178">
        <f t="shared" si="1"/>
        <v>0.84274979126077199</v>
      </c>
      <c r="T20" s="178">
        <f t="shared" si="1"/>
        <v>3.8542201975033663E-2</v>
      </c>
      <c r="U20" s="178">
        <f t="shared" si="1"/>
        <v>-0.8909225024203522</v>
      </c>
      <c r="V20" s="178">
        <f t="shared" si="1"/>
        <v>-8.3845723868080313E-2</v>
      </c>
      <c r="W20" s="178">
        <f t="shared" si="1"/>
        <v>0.62956587739391523</v>
      </c>
      <c r="X20" s="178">
        <f t="shared" si="1"/>
        <v>-2.1562356002493743</v>
      </c>
      <c r="Y20" s="178">
        <f t="shared" si="1"/>
        <v>-4.0435821243372345</v>
      </c>
      <c r="Z20" s="178">
        <f t="shared" si="1"/>
        <v>-2.3248706586041976</v>
      </c>
      <c r="AA20" s="178">
        <f t="shared" si="1"/>
        <v>1.5535417051969773</v>
      </c>
      <c r="AB20" s="173">
        <v>2013</v>
      </c>
    </row>
    <row r="21" spans="1:28" ht="12" customHeight="1">
      <c r="A21" s="173">
        <v>2014</v>
      </c>
      <c r="B21" s="178">
        <f t="shared" si="0"/>
        <v>0.30640596433306655</v>
      </c>
      <c r="C21" s="178">
        <f t="shared" si="0"/>
        <v>0.38906752411575951</v>
      </c>
      <c r="D21" s="178">
        <f t="shared" si="0"/>
        <v>-0.54710880718255339</v>
      </c>
      <c r="E21" s="174" t="s">
        <v>58</v>
      </c>
      <c r="F21" s="178">
        <f>F13/F12*100-100</f>
        <v>-0.44438871080248532</v>
      </c>
      <c r="G21" s="174" t="s">
        <v>58</v>
      </c>
      <c r="H21" s="174" t="s">
        <v>58</v>
      </c>
      <c r="I21" s="178">
        <f>I13/I12*100-100</f>
        <v>0.81756791587194755</v>
      </c>
      <c r="J21" s="174" t="s">
        <v>58</v>
      </c>
      <c r="K21" s="174" t="s">
        <v>58</v>
      </c>
      <c r="L21" s="174" t="s">
        <v>58</v>
      </c>
      <c r="M21" s="174" t="s">
        <v>58</v>
      </c>
      <c r="N21" s="174" t="s">
        <v>58</v>
      </c>
      <c r="O21" s="174" t="s">
        <v>58</v>
      </c>
      <c r="P21" s="174" t="s">
        <v>58</v>
      </c>
      <c r="Q21" s="174" t="s">
        <v>58</v>
      </c>
      <c r="R21" s="174" t="s">
        <v>58</v>
      </c>
      <c r="S21" s="174" t="s">
        <v>58</v>
      </c>
      <c r="T21" s="174" t="s">
        <v>58</v>
      </c>
      <c r="U21" s="174" t="s">
        <v>58</v>
      </c>
      <c r="V21" s="174" t="s">
        <v>58</v>
      </c>
      <c r="W21" s="174" t="s">
        <v>58</v>
      </c>
      <c r="X21" s="174" t="s">
        <v>58</v>
      </c>
      <c r="Y21" s="174" t="s">
        <v>58</v>
      </c>
      <c r="Z21" s="174" t="s">
        <v>58</v>
      </c>
      <c r="AA21" s="174" t="s">
        <v>58</v>
      </c>
      <c r="AB21" s="173">
        <v>2014</v>
      </c>
    </row>
    <row r="22" spans="1:28" ht="12" customHeight="1">
      <c r="A22" s="173"/>
      <c r="B22" s="178"/>
      <c r="C22" s="178"/>
      <c r="D22" s="178"/>
      <c r="E22" s="174"/>
      <c r="F22" s="178"/>
      <c r="G22" s="174"/>
      <c r="H22" s="174"/>
      <c r="I22" s="178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3"/>
    </row>
    <row r="23" spans="1:28" ht="12" customHeight="1">
      <c r="A23" s="173"/>
      <c r="B23" s="256" t="s">
        <v>9</v>
      </c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 t="s">
        <v>9</v>
      </c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173"/>
    </row>
    <row r="24" spans="1:28" ht="12" customHeight="1">
      <c r="A24" s="173">
        <v>2008</v>
      </c>
      <c r="B24" s="179">
        <f t="shared" ref="B24:Q30" si="2">B7/$B7*100</f>
        <v>100</v>
      </c>
      <c r="C24" s="193">
        <f t="shared" si="2"/>
        <v>2.9179108682179278</v>
      </c>
      <c r="D24" s="193">
        <f t="shared" si="2"/>
        <v>13.470618062989464</v>
      </c>
      <c r="E24" s="193">
        <f>E7/$B7*100</f>
        <v>0.34884594437245287</v>
      </c>
      <c r="F24" s="193">
        <f t="shared" ref="F24:AA29" si="3">F7/$B7*100</f>
        <v>11.181568914680637</v>
      </c>
      <c r="G24" s="193">
        <f t="shared" si="3"/>
        <v>0.65750183108907545</v>
      </c>
      <c r="H24" s="193">
        <f t="shared" si="3"/>
        <v>1.2827013728472967</v>
      </c>
      <c r="I24" s="193">
        <f t="shared" si="3"/>
        <v>8.9365598061862634</v>
      </c>
      <c r="J24" s="193">
        <f t="shared" si="3"/>
        <v>22.818468646120905</v>
      </c>
      <c r="K24" s="193">
        <f t="shared" si="3"/>
        <v>13.201401017897721</v>
      </c>
      <c r="L24" s="193">
        <f t="shared" si="3"/>
        <v>5.6454823745938736</v>
      </c>
      <c r="M24" s="193">
        <f t="shared" si="3"/>
        <v>3.9715852536293124</v>
      </c>
      <c r="N24" s="193">
        <f t="shared" si="3"/>
        <v>2.1878227881382988</v>
      </c>
      <c r="O24" s="193">
        <f t="shared" si="3"/>
        <v>1.7561552763535975</v>
      </c>
      <c r="P24" s="193">
        <f t="shared" si="3"/>
        <v>1.1937761751835783</v>
      </c>
      <c r="Q24" s="193">
        <f t="shared" si="3"/>
        <v>12.074670873476439</v>
      </c>
      <c r="R24" s="193">
        <f t="shared" si="3"/>
        <v>4.4957462392247454</v>
      </c>
      <c r="S24" s="193">
        <f t="shared" si="3"/>
        <v>7.5789246342516954</v>
      </c>
      <c r="T24" s="193">
        <f t="shared" si="3"/>
        <v>27.661370593648467</v>
      </c>
      <c r="U24" s="193">
        <f t="shared" si="3"/>
        <v>9.0666140815445004</v>
      </c>
      <c r="V24" s="193">
        <f t="shared" si="3"/>
        <v>5.9932953969237701</v>
      </c>
      <c r="W24" s="193">
        <f t="shared" si="3"/>
        <v>12.601461115180198</v>
      </c>
      <c r="X24" s="193">
        <f t="shared" si="3"/>
        <v>6.9826469096850534</v>
      </c>
      <c r="Y24" s="193">
        <f t="shared" si="3"/>
        <v>1.6863860874791068</v>
      </c>
      <c r="Z24" s="193">
        <f t="shared" si="3"/>
        <v>4.3087873495220395</v>
      </c>
      <c r="AA24" s="193">
        <f t="shared" si="3"/>
        <v>0.98747347268390695</v>
      </c>
      <c r="AB24" s="173">
        <v>2008</v>
      </c>
    </row>
    <row r="25" spans="1:28" ht="12" customHeight="1">
      <c r="A25" s="173">
        <v>2009</v>
      </c>
      <c r="B25" s="179">
        <f t="shared" si="2"/>
        <v>100</v>
      </c>
      <c r="C25" s="193">
        <f t="shared" si="2"/>
        <v>2.8930454638661591</v>
      </c>
      <c r="D25" s="193">
        <f t="shared" si="2"/>
        <v>13.325823910213527</v>
      </c>
      <c r="E25" s="193">
        <f t="shared" si="2"/>
        <v>0.33792404039129414</v>
      </c>
      <c r="F25" s="193">
        <f t="shared" si="2"/>
        <v>11.116234921229925</v>
      </c>
      <c r="G25" s="193">
        <f t="shared" si="2"/>
        <v>0.6497754131961101</v>
      </c>
      <c r="H25" s="193">
        <f t="shared" si="2"/>
        <v>1.2218895353961978</v>
      </c>
      <c r="I25" s="193">
        <f t="shared" si="2"/>
        <v>8.8129327854052431</v>
      </c>
      <c r="J25" s="193">
        <f t="shared" si="2"/>
        <v>22.585425100463276</v>
      </c>
      <c r="K25" s="193">
        <f t="shared" si="2"/>
        <v>12.982982249245422</v>
      </c>
      <c r="L25" s="193">
        <f t="shared" si="2"/>
        <v>5.5274983136272837</v>
      </c>
      <c r="M25" s="193">
        <f t="shared" si="2"/>
        <v>4.0749445375905697</v>
      </c>
      <c r="N25" s="193">
        <f t="shared" si="2"/>
        <v>2.1515053950009135</v>
      </c>
      <c r="O25" s="193">
        <f t="shared" si="2"/>
        <v>1.8235093810571399</v>
      </c>
      <c r="P25" s="193">
        <f t="shared" si="2"/>
        <v>1.1334651503075368</v>
      </c>
      <c r="Q25" s="193">
        <f t="shared" si="2"/>
        <v>12.191338121673066</v>
      </c>
      <c r="R25" s="193">
        <f t="shared" si="3"/>
        <v>4.5745005599592483</v>
      </c>
      <c r="S25" s="193">
        <f t="shared" si="3"/>
        <v>7.6168375617138171</v>
      </c>
      <c r="T25" s="193">
        <f t="shared" si="3"/>
        <v>27.852846235283092</v>
      </c>
      <c r="U25" s="193">
        <f t="shared" si="3"/>
        <v>9.0981547788601702</v>
      </c>
      <c r="V25" s="193">
        <f t="shared" si="3"/>
        <v>5.8095656070895378</v>
      </c>
      <c r="W25" s="193">
        <f t="shared" si="3"/>
        <v>12.945125849333383</v>
      </c>
      <c r="X25" s="193">
        <f t="shared" si="3"/>
        <v>7.2301084567300418</v>
      </c>
      <c r="Y25" s="193">
        <f t="shared" si="3"/>
        <v>1.7496522871111018</v>
      </c>
      <c r="Z25" s="193">
        <f t="shared" si="3"/>
        <v>4.4439516514390531</v>
      </c>
      <c r="AA25" s="193">
        <f t="shared" si="3"/>
        <v>1.0365045181798864</v>
      </c>
      <c r="AB25" s="173">
        <v>2009</v>
      </c>
    </row>
    <row r="26" spans="1:28" ht="12" customHeight="1">
      <c r="A26" s="173">
        <v>2010</v>
      </c>
      <c r="B26" s="179">
        <f t="shared" si="2"/>
        <v>100</v>
      </c>
      <c r="C26" s="193">
        <f t="shared" si="2"/>
        <v>2.8137941997669111</v>
      </c>
      <c r="D26" s="193">
        <f t="shared" si="2"/>
        <v>13.224231994536002</v>
      </c>
      <c r="E26" s="193">
        <f t="shared" si="2"/>
        <v>0.3348456687717366</v>
      </c>
      <c r="F26" s="193">
        <f t="shared" si="2"/>
        <v>11.066635489574313</v>
      </c>
      <c r="G26" s="193">
        <f t="shared" si="2"/>
        <v>0.65000540669931639</v>
      </c>
      <c r="H26" s="193">
        <f t="shared" si="2"/>
        <v>1.1727454294906337</v>
      </c>
      <c r="I26" s="193">
        <f t="shared" si="2"/>
        <v>8.6906453011161826</v>
      </c>
      <c r="J26" s="193">
        <f t="shared" si="2"/>
        <v>22.599171342460334</v>
      </c>
      <c r="K26" s="193">
        <f t="shared" si="2"/>
        <v>12.817204579335689</v>
      </c>
      <c r="L26" s="193">
        <f t="shared" si="2"/>
        <v>5.6855371255398612</v>
      </c>
      <c r="M26" s="193">
        <f t="shared" si="2"/>
        <v>4.0964296375847855</v>
      </c>
      <c r="N26" s="193">
        <f t="shared" si="2"/>
        <v>2.1305167972746539</v>
      </c>
      <c r="O26" s="193">
        <f t="shared" si="2"/>
        <v>1.8614757424045114</v>
      </c>
      <c r="P26" s="193">
        <f t="shared" si="2"/>
        <v>1.1367007673816141</v>
      </c>
      <c r="Q26" s="193">
        <f t="shared" si="2"/>
        <v>12.687536217953754</v>
      </c>
      <c r="R26" s="193">
        <f t="shared" si="3"/>
        <v>4.5773948212138551</v>
      </c>
      <c r="S26" s="193">
        <f t="shared" si="3"/>
        <v>8.1101413967398983</v>
      </c>
      <c r="T26" s="193">
        <f t="shared" si="3"/>
        <v>27.735258426363991</v>
      </c>
      <c r="U26" s="193">
        <f t="shared" si="3"/>
        <v>8.9124586064024562</v>
      </c>
      <c r="V26" s="193">
        <f t="shared" si="3"/>
        <v>5.570656317843679</v>
      </c>
      <c r="W26" s="193">
        <f t="shared" si="3"/>
        <v>13.252143502117855</v>
      </c>
      <c r="X26" s="193">
        <f t="shared" si="3"/>
        <v>7.1206692107420491</v>
      </c>
      <c r="Y26" s="193">
        <f t="shared" si="3"/>
        <v>1.7158183385998591</v>
      </c>
      <c r="Z26" s="193">
        <f t="shared" si="3"/>
        <v>4.4315525729881307</v>
      </c>
      <c r="AA26" s="193">
        <f t="shared" si="3"/>
        <v>0.97329829915405952</v>
      </c>
      <c r="AB26" s="173">
        <v>2010</v>
      </c>
    </row>
    <row r="27" spans="1:28" ht="12" customHeight="1">
      <c r="A27" s="173">
        <v>2011</v>
      </c>
      <c r="B27" s="179">
        <f t="shared" si="2"/>
        <v>100</v>
      </c>
      <c r="C27" s="193">
        <f t="shared" si="2"/>
        <v>2.8698087224907054</v>
      </c>
      <c r="D27" s="193">
        <f t="shared" si="2"/>
        <v>13.841037720175883</v>
      </c>
      <c r="E27" s="193">
        <f t="shared" si="2"/>
        <v>0.33254818856765228</v>
      </c>
      <c r="F27" s="193">
        <f t="shared" si="2"/>
        <v>11.676013335154673</v>
      </c>
      <c r="G27" s="193">
        <f t="shared" si="2"/>
        <v>0.66297353274533621</v>
      </c>
      <c r="H27" s="193">
        <f t="shared" si="2"/>
        <v>1.1695026637082213</v>
      </c>
      <c r="I27" s="193">
        <f t="shared" si="2"/>
        <v>8.945481664162326</v>
      </c>
      <c r="J27" s="193">
        <f t="shared" si="2"/>
        <v>22.840790362655657</v>
      </c>
      <c r="K27" s="193">
        <f t="shared" si="2"/>
        <v>12.928214632489487</v>
      </c>
      <c r="L27" s="193">
        <f t="shared" si="2"/>
        <v>5.8357915256051953</v>
      </c>
      <c r="M27" s="193">
        <f t="shared" si="2"/>
        <v>4.076784204560977</v>
      </c>
      <c r="N27" s="193">
        <f t="shared" si="2"/>
        <v>2.1665934439181433</v>
      </c>
      <c r="O27" s="193">
        <f t="shared" si="2"/>
        <v>1.7974031152279937</v>
      </c>
      <c r="P27" s="193">
        <f t="shared" si="2"/>
        <v>1.135906343797418</v>
      </c>
      <c r="Q27" s="193">
        <f t="shared" si="2"/>
        <v>12.675780745247597</v>
      </c>
      <c r="R27" s="193">
        <f t="shared" si="3"/>
        <v>4.461572824638286</v>
      </c>
      <c r="S27" s="193">
        <f t="shared" si="3"/>
        <v>8.2142079206093115</v>
      </c>
      <c r="T27" s="193">
        <f t="shared" si="3"/>
        <v>26.814847358258604</v>
      </c>
      <c r="U27" s="193">
        <f t="shared" si="3"/>
        <v>8.2833388096565415</v>
      </c>
      <c r="V27" s="193">
        <f t="shared" si="3"/>
        <v>5.1682954113334043</v>
      </c>
      <c r="W27" s="193">
        <f t="shared" si="3"/>
        <v>13.363213137268657</v>
      </c>
      <c r="X27" s="193">
        <f t="shared" si="3"/>
        <v>6.9123505240656717</v>
      </c>
      <c r="Y27" s="193">
        <f t="shared" si="3"/>
        <v>1.617330532409373</v>
      </c>
      <c r="Z27" s="193">
        <f t="shared" si="3"/>
        <v>4.279192802265352</v>
      </c>
      <c r="AA27" s="193">
        <f t="shared" si="3"/>
        <v>1.0158271893909467</v>
      </c>
      <c r="AB27" s="173">
        <v>2011</v>
      </c>
    </row>
    <row r="28" spans="1:28" ht="12" customHeight="1">
      <c r="A28" s="173">
        <v>2012</v>
      </c>
      <c r="B28" s="179">
        <f t="shared" si="2"/>
        <v>100</v>
      </c>
      <c r="C28" s="193">
        <f t="shared" si="2"/>
        <v>2.8673422385997234</v>
      </c>
      <c r="D28" s="193">
        <f t="shared" si="2"/>
        <v>13.923813910640259</v>
      </c>
      <c r="E28" s="193">
        <f t="shared" si="2"/>
        <v>0.34196222938737908</v>
      </c>
      <c r="F28" s="193">
        <f t="shared" si="2"/>
        <v>11.837309995393827</v>
      </c>
      <c r="G28" s="193">
        <f t="shared" si="2"/>
        <v>0.65803777061262092</v>
      </c>
      <c r="H28" s="193">
        <f t="shared" si="2"/>
        <v>1.0865039152464304</v>
      </c>
      <c r="I28" s="193">
        <f t="shared" si="2"/>
        <v>8.9953938277291563</v>
      </c>
      <c r="J28" s="193">
        <f t="shared" si="2"/>
        <v>23.211423307231691</v>
      </c>
      <c r="K28" s="193">
        <f t="shared" si="2"/>
        <v>13.035099032703823</v>
      </c>
      <c r="L28" s="193">
        <f t="shared" si="2"/>
        <v>6.0175034546292032</v>
      </c>
      <c r="M28" s="193">
        <f t="shared" si="2"/>
        <v>4.158820819898664</v>
      </c>
      <c r="N28" s="193">
        <f t="shared" si="2"/>
        <v>2.1134039613081526</v>
      </c>
      <c r="O28" s="193">
        <f t="shared" si="2"/>
        <v>1.7438046982957163</v>
      </c>
      <c r="P28" s="193">
        <f t="shared" si="2"/>
        <v>1.1435283279594657</v>
      </c>
      <c r="Q28" s="193">
        <f t="shared" si="2"/>
        <v>12.672685398433902</v>
      </c>
      <c r="R28" s="193">
        <f t="shared" si="3"/>
        <v>4.3976969138645785</v>
      </c>
      <c r="S28" s="193">
        <f t="shared" si="3"/>
        <v>8.2749884845693238</v>
      </c>
      <c r="T28" s="193">
        <f t="shared" si="3"/>
        <v>26.531183786273605</v>
      </c>
      <c r="U28" s="193">
        <f t="shared" si="3"/>
        <v>7.9929986181483184</v>
      </c>
      <c r="V28" s="193">
        <f t="shared" si="3"/>
        <v>4.9442653155228005</v>
      </c>
      <c r="W28" s="193">
        <f t="shared" si="3"/>
        <v>13.593919852602488</v>
      </c>
      <c r="X28" s="193">
        <f t="shared" si="3"/>
        <v>6.7974205435283279</v>
      </c>
      <c r="Y28" s="193">
        <f t="shared" si="3"/>
        <v>1.5811146936895442</v>
      </c>
      <c r="Z28" s="193">
        <f t="shared" si="3"/>
        <v>4.2200829111008744</v>
      </c>
      <c r="AA28" s="193">
        <f t="shared" si="3"/>
        <v>0.99622293873790879</v>
      </c>
      <c r="AB28" s="173">
        <v>2012</v>
      </c>
    </row>
    <row r="29" spans="1:28" ht="12" customHeight="1">
      <c r="A29" s="173">
        <v>2013</v>
      </c>
      <c r="B29" s="179">
        <f t="shared" si="2"/>
        <v>100</v>
      </c>
      <c r="C29" s="193">
        <f t="shared" si="2"/>
        <v>2.8745778252663379</v>
      </c>
      <c r="D29" s="193">
        <f t="shared" si="2"/>
        <v>13.836424505822176</v>
      </c>
      <c r="E29" s="193">
        <f t="shared" si="2"/>
        <v>0.35215889113391469</v>
      </c>
      <c r="F29" s="193">
        <f t="shared" si="2"/>
        <v>11.793255926159398</v>
      </c>
      <c r="G29" s="193">
        <f t="shared" si="2"/>
        <v>0.6531114763129241</v>
      </c>
      <c r="H29" s="193">
        <f t="shared" si="2"/>
        <v>1.037898212215939</v>
      </c>
      <c r="I29" s="193">
        <f t="shared" si="2"/>
        <v>8.9652628990903036</v>
      </c>
      <c r="J29" s="193">
        <f t="shared" si="2"/>
        <v>23.274837369142009</v>
      </c>
      <c r="K29" s="193">
        <f t="shared" si="2"/>
        <v>12.925617756941968</v>
      </c>
      <c r="L29" s="193">
        <f t="shared" si="2"/>
        <v>6.1318164928671655</v>
      </c>
      <c r="M29" s="193">
        <f t="shared" si="2"/>
        <v>4.217403119332876</v>
      </c>
      <c r="N29" s="193">
        <f t="shared" si="2"/>
        <v>1.8499895553924679</v>
      </c>
      <c r="O29" s="193">
        <f t="shared" si="2"/>
        <v>1.7043196308709325</v>
      </c>
      <c r="P29" s="193">
        <f t="shared" si="2"/>
        <v>1.1748797021530681</v>
      </c>
      <c r="Q29" s="193">
        <f t="shared" si="2"/>
        <v>13.01693875023339</v>
      </c>
      <c r="R29" s="193">
        <f t="shared" si="3"/>
        <v>4.6444304361409303</v>
      </c>
      <c r="S29" s="193">
        <f t="shared" si="3"/>
        <v>8.372508314092455</v>
      </c>
      <c r="T29" s="193">
        <f t="shared" si="3"/>
        <v>26.629774710739834</v>
      </c>
      <c r="U29" s="193">
        <f t="shared" si="3"/>
        <v>7.9481614717838474</v>
      </c>
      <c r="V29" s="193">
        <f t="shared" si="3"/>
        <v>4.9565670700934845</v>
      </c>
      <c r="W29" s="193">
        <f t="shared" si="3"/>
        <v>13.725046168862502</v>
      </c>
      <c r="X29" s="193">
        <f t="shared" si="3"/>
        <v>6.6729950512894929</v>
      </c>
      <c r="Y29" s="193">
        <f t="shared" si="3"/>
        <v>1.5222322252190135</v>
      </c>
      <c r="Z29" s="193">
        <f t="shared" si="3"/>
        <v>4.1356948621773952</v>
      </c>
      <c r="AA29" s="193">
        <f t="shared" si="3"/>
        <v>1.0150679638930842</v>
      </c>
      <c r="AB29" s="173">
        <v>2013</v>
      </c>
    </row>
    <row r="30" spans="1:28" ht="12" customHeight="1">
      <c r="A30" s="173">
        <v>2014</v>
      </c>
      <c r="B30" s="179">
        <f t="shared" si="2"/>
        <v>100</v>
      </c>
      <c r="C30" s="193">
        <f t="shared" si="2"/>
        <v>2.8769467376450524</v>
      </c>
      <c r="D30" s="193">
        <f t="shared" si="2"/>
        <v>13.718689326427164</v>
      </c>
      <c r="E30" s="174" t="s">
        <v>58</v>
      </c>
      <c r="F30" s="193">
        <f>F13/$B13*100</f>
        <v>11.704983261350538</v>
      </c>
      <c r="G30" s="174" t="s">
        <v>58</v>
      </c>
      <c r="H30" s="174" t="s">
        <v>58</v>
      </c>
      <c r="I30" s="193">
        <f>I13/$B13*100</f>
        <v>9.0109499241162787</v>
      </c>
      <c r="J30" s="174" t="s">
        <v>58</v>
      </c>
      <c r="K30" s="174" t="s">
        <v>58</v>
      </c>
      <c r="L30" s="174" t="s">
        <v>58</v>
      </c>
      <c r="M30" s="174" t="s">
        <v>58</v>
      </c>
      <c r="N30" s="174" t="s">
        <v>58</v>
      </c>
      <c r="O30" s="174" t="s">
        <v>58</v>
      </c>
      <c r="P30" s="174" t="s">
        <v>58</v>
      </c>
      <c r="Q30" s="174" t="s">
        <v>58</v>
      </c>
      <c r="R30" s="174" t="s">
        <v>58</v>
      </c>
      <c r="S30" s="174" t="s">
        <v>58</v>
      </c>
      <c r="T30" s="174" t="s">
        <v>58</v>
      </c>
      <c r="U30" s="174" t="s">
        <v>58</v>
      </c>
      <c r="V30" s="174" t="s">
        <v>58</v>
      </c>
      <c r="W30" s="174" t="s">
        <v>58</v>
      </c>
      <c r="X30" s="174" t="s">
        <v>58</v>
      </c>
      <c r="Y30" s="174" t="s">
        <v>58</v>
      </c>
      <c r="Z30" s="174" t="s">
        <v>58</v>
      </c>
      <c r="AA30" s="174" t="s">
        <v>58</v>
      </c>
      <c r="AB30" s="173">
        <v>2014</v>
      </c>
    </row>
    <row r="31" spans="1:28" ht="12" customHeight="1">
      <c r="A31" s="173"/>
      <c r="B31" s="179"/>
      <c r="C31" s="193"/>
      <c r="D31" s="193"/>
      <c r="E31" s="174"/>
      <c r="F31" s="193"/>
      <c r="G31" s="174"/>
      <c r="H31" s="174"/>
      <c r="I31" s="193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3"/>
    </row>
    <row r="32" spans="1:28" ht="12" customHeight="1">
      <c r="A32" s="173"/>
      <c r="B32" s="256" t="s">
        <v>7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 t="s">
        <v>7</v>
      </c>
      <c r="P32" s="256"/>
      <c r="Q32" s="256"/>
      <c r="R32" s="256"/>
      <c r="S32" s="256"/>
      <c r="T32" s="256"/>
      <c r="U32" s="256"/>
      <c r="V32" s="256"/>
      <c r="W32" s="256"/>
      <c r="X32" s="256"/>
      <c r="Y32" s="256"/>
      <c r="Z32" s="256"/>
      <c r="AA32" s="256"/>
      <c r="AB32" s="173"/>
    </row>
    <row r="33" spans="1:28" ht="12" customHeight="1">
      <c r="A33" s="173">
        <v>2008</v>
      </c>
      <c r="B33" s="178">
        <v>2.6</v>
      </c>
      <c r="C33" s="193">
        <v>4.5999999999999996</v>
      </c>
      <c r="D33" s="193">
        <v>1.8</v>
      </c>
      <c r="E33" s="193">
        <v>4.8</v>
      </c>
      <c r="F33" s="193">
        <v>1.6</v>
      </c>
      <c r="G33" s="193">
        <v>2.9</v>
      </c>
      <c r="H33" s="193">
        <v>5.6</v>
      </c>
      <c r="I33" s="193">
        <v>4.0999999999999996</v>
      </c>
      <c r="J33" s="193">
        <v>2.6</v>
      </c>
      <c r="K33" s="193">
        <v>2.4</v>
      </c>
      <c r="L33" s="193">
        <v>3</v>
      </c>
      <c r="M33" s="193">
        <v>2.6</v>
      </c>
      <c r="N33" s="193">
        <v>1.9</v>
      </c>
      <c r="O33" s="193">
        <v>1.5</v>
      </c>
      <c r="P33" s="193">
        <v>2.7</v>
      </c>
      <c r="Q33" s="193">
        <v>2.6</v>
      </c>
      <c r="R33" s="193">
        <v>2</v>
      </c>
      <c r="S33" s="193">
        <v>3.1</v>
      </c>
      <c r="T33" s="193">
        <v>3.1</v>
      </c>
      <c r="U33" s="193">
        <v>3.5</v>
      </c>
      <c r="V33" s="193">
        <v>2.9</v>
      </c>
      <c r="W33" s="193">
        <v>2.9</v>
      </c>
      <c r="X33" s="193">
        <v>2.5</v>
      </c>
      <c r="Y33" s="193">
        <v>3</v>
      </c>
      <c r="Z33" s="193">
        <v>3.1</v>
      </c>
      <c r="AA33" s="193">
        <v>1.2</v>
      </c>
      <c r="AB33" s="173">
        <v>2008</v>
      </c>
    </row>
    <row r="34" spans="1:28" ht="12" customHeight="1">
      <c r="A34" s="173">
        <v>2009</v>
      </c>
      <c r="B34" s="178">
        <v>2.6</v>
      </c>
      <c r="C34" s="193">
        <v>4.7</v>
      </c>
      <c r="D34" s="193">
        <v>1.8</v>
      </c>
      <c r="E34" s="193">
        <v>4.9000000000000004</v>
      </c>
      <c r="F34" s="193">
        <v>1.6</v>
      </c>
      <c r="G34" s="193">
        <v>2.8</v>
      </c>
      <c r="H34" s="193">
        <v>5.4</v>
      </c>
      <c r="I34" s="193">
        <v>4.0999999999999996</v>
      </c>
      <c r="J34" s="193">
        <v>2.6</v>
      </c>
      <c r="K34" s="193">
        <v>2.4</v>
      </c>
      <c r="L34" s="193">
        <v>3</v>
      </c>
      <c r="M34" s="193">
        <v>2.6</v>
      </c>
      <c r="N34" s="193">
        <v>2</v>
      </c>
      <c r="O34" s="193">
        <v>1.6</v>
      </c>
      <c r="P34" s="193">
        <v>2.6</v>
      </c>
      <c r="Q34" s="193">
        <v>2.6</v>
      </c>
      <c r="R34" s="193">
        <v>2.1</v>
      </c>
      <c r="S34" s="193">
        <v>3.2</v>
      </c>
      <c r="T34" s="193">
        <v>3.1</v>
      </c>
      <c r="U34" s="193">
        <v>3.6</v>
      </c>
      <c r="V34" s="193">
        <v>2.8</v>
      </c>
      <c r="W34" s="193">
        <v>2.9</v>
      </c>
      <c r="X34" s="193">
        <v>2.6</v>
      </c>
      <c r="Y34" s="193">
        <v>3.1</v>
      </c>
      <c r="Z34" s="193">
        <v>3.2</v>
      </c>
      <c r="AA34" s="193">
        <v>1.3</v>
      </c>
      <c r="AB34" s="173">
        <v>2009</v>
      </c>
    </row>
    <row r="35" spans="1:28" ht="12" customHeight="1">
      <c r="A35" s="173">
        <v>2010</v>
      </c>
      <c r="B35" s="178">
        <v>2.6</v>
      </c>
      <c r="C35" s="193">
        <v>4.5999999999999996</v>
      </c>
      <c r="D35" s="193">
        <v>1.9</v>
      </c>
      <c r="E35" s="193">
        <v>5.0999999999999996</v>
      </c>
      <c r="F35" s="193">
        <v>1.7</v>
      </c>
      <c r="G35" s="193">
        <v>2.8</v>
      </c>
      <c r="H35" s="193">
        <v>5.0999999999999996</v>
      </c>
      <c r="I35" s="193">
        <v>4</v>
      </c>
      <c r="J35" s="193">
        <v>2.6</v>
      </c>
      <c r="K35" s="193">
        <v>2.4</v>
      </c>
      <c r="L35" s="193">
        <v>3.1</v>
      </c>
      <c r="M35" s="193">
        <v>2.6</v>
      </c>
      <c r="N35" s="193">
        <v>2</v>
      </c>
      <c r="O35" s="193">
        <v>1.7</v>
      </c>
      <c r="P35" s="193">
        <v>2.7</v>
      </c>
      <c r="Q35" s="193">
        <v>2.7</v>
      </c>
      <c r="R35" s="193">
        <v>2.1</v>
      </c>
      <c r="S35" s="193">
        <v>3.2</v>
      </c>
      <c r="T35" s="193">
        <v>3</v>
      </c>
      <c r="U35" s="193">
        <v>3.5</v>
      </c>
      <c r="V35" s="193">
        <v>2.6</v>
      </c>
      <c r="W35" s="193">
        <v>2.9</v>
      </c>
      <c r="X35" s="193">
        <v>2.6</v>
      </c>
      <c r="Y35" s="193">
        <v>3</v>
      </c>
      <c r="Z35" s="193">
        <v>3.2</v>
      </c>
      <c r="AA35" s="193">
        <v>1.3</v>
      </c>
      <c r="AB35" s="173">
        <v>2010</v>
      </c>
    </row>
    <row r="36" spans="1:28" ht="12" customHeight="1">
      <c r="A36" s="173">
        <v>2011</v>
      </c>
      <c r="B36" s="178">
        <v>2.6</v>
      </c>
      <c r="C36" s="193">
        <v>4.5999999999999996</v>
      </c>
      <c r="D36" s="193">
        <v>1.9</v>
      </c>
      <c r="E36" s="193">
        <v>5.2</v>
      </c>
      <c r="F36" s="193">
        <v>1.7</v>
      </c>
      <c r="G36" s="193">
        <v>2.9</v>
      </c>
      <c r="H36" s="193">
        <v>5.0999999999999996</v>
      </c>
      <c r="I36" s="193">
        <v>4.0999999999999996</v>
      </c>
      <c r="J36" s="193">
        <v>2.6</v>
      </c>
      <c r="K36" s="193">
        <v>2.4</v>
      </c>
      <c r="L36" s="193">
        <v>3.1</v>
      </c>
      <c r="M36" s="193">
        <v>2.6</v>
      </c>
      <c r="N36" s="193">
        <v>2</v>
      </c>
      <c r="O36" s="193">
        <v>1.6</v>
      </c>
      <c r="P36" s="193">
        <v>2.7</v>
      </c>
      <c r="Q36" s="193">
        <v>2.6</v>
      </c>
      <c r="R36" s="193">
        <v>2</v>
      </c>
      <c r="S36" s="193">
        <v>3.1</v>
      </c>
      <c r="T36" s="193">
        <v>2.9</v>
      </c>
      <c r="U36" s="193">
        <v>3.4</v>
      </c>
      <c r="V36" s="193">
        <v>2.4</v>
      </c>
      <c r="W36" s="193">
        <v>2.9</v>
      </c>
      <c r="X36" s="193">
        <v>2.6</v>
      </c>
      <c r="Y36" s="193">
        <v>2.8</v>
      </c>
      <c r="Z36" s="193">
        <v>3.1</v>
      </c>
      <c r="AA36" s="193">
        <v>1.4</v>
      </c>
      <c r="AB36" s="173">
        <v>2011</v>
      </c>
    </row>
    <row r="37" spans="1:28" ht="12" customHeight="1">
      <c r="A37" s="173">
        <v>2012</v>
      </c>
      <c r="B37" s="178">
        <v>2.6</v>
      </c>
      <c r="C37" s="193">
        <v>4.7</v>
      </c>
      <c r="D37" s="193">
        <v>1.9</v>
      </c>
      <c r="E37" s="193">
        <v>5.7</v>
      </c>
      <c r="F37" s="193">
        <v>1.7</v>
      </c>
      <c r="G37" s="193">
        <v>2.8</v>
      </c>
      <c r="H37" s="193">
        <v>4.7</v>
      </c>
      <c r="I37" s="193">
        <v>4.0999999999999996</v>
      </c>
      <c r="J37" s="193">
        <v>2.6</v>
      </c>
      <c r="K37" s="193">
        <v>2.4</v>
      </c>
      <c r="L37" s="193">
        <v>3.2</v>
      </c>
      <c r="M37" s="193">
        <v>2.6</v>
      </c>
      <c r="N37" s="193">
        <v>1.9</v>
      </c>
      <c r="O37" s="193">
        <v>1.6</v>
      </c>
      <c r="P37" s="193">
        <v>2.7</v>
      </c>
      <c r="Q37" s="193">
        <v>2.5</v>
      </c>
      <c r="R37" s="193">
        <v>1.9</v>
      </c>
      <c r="S37" s="193">
        <v>3.1</v>
      </c>
      <c r="T37" s="193">
        <v>2.9</v>
      </c>
      <c r="U37" s="193">
        <v>3.4</v>
      </c>
      <c r="V37" s="193">
        <v>2.2999999999999998</v>
      </c>
      <c r="W37" s="193">
        <v>2.9</v>
      </c>
      <c r="X37" s="193">
        <v>2.5</v>
      </c>
      <c r="Y37" s="193">
        <v>2.7</v>
      </c>
      <c r="Z37" s="193">
        <v>3</v>
      </c>
      <c r="AA37" s="193">
        <v>1.4</v>
      </c>
      <c r="AB37" s="173">
        <v>2012</v>
      </c>
    </row>
    <row r="38" spans="1:28" ht="12" customHeight="1">
      <c r="A38" s="173">
        <v>2013</v>
      </c>
      <c r="B38" s="178">
        <v>2.6</v>
      </c>
      <c r="C38" s="193">
        <v>4.8</v>
      </c>
      <c r="D38" s="193">
        <v>1.9</v>
      </c>
      <c r="E38" s="193">
        <v>6.1</v>
      </c>
      <c r="F38" s="193">
        <v>1.7</v>
      </c>
      <c r="G38" s="193">
        <v>2.8</v>
      </c>
      <c r="H38" s="193">
        <v>4.4000000000000004</v>
      </c>
      <c r="I38" s="193">
        <v>4</v>
      </c>
      <c r="J38" s="193">
        <v>2.6</v>
      </c>
      <c r="K38" s="193">
        <v>2.4</v>
      </c>
      <c r="L38" s="193">
        <v>3.2</v>
      </c>
      <c r="M38" s="193">
        <v>2.6</v>
      </c>
      <c r="N38" s="193">
        <v>1.7</v>
      </c>
      <c r="O38" s="193">
        <v>1.5</v>
      </c>
      <c r="P38" s="193">
        <v>2.7</v>
      </c>
      <c r="Q38" s="193">
        <v>2.6</v>
      </c>
      <c r="R38" s="193">
        <v>2</v>
      </c>
      <c r="S38" s="193">
        <v>3.1</v>
      </c>
      <c r="T38" s="193">
        <v>2.9</v>
      </c>
      <c r="U38" s="193">
        <v>3.4</v>
      </c>
      <c r="V38" s="193">
        <v>2.2999999999999998</v>
      </c>
      <c r="W38" s="193">
        <v>2.9</v>
      </c>
      <c r="X38" s="193">
        <v>2.4</v>
      </c>
      <c r="Y38" s="193">
        <v>2.6</v>
      </c>
      <c r="Z38" s="193">
        <v>2.9</v>
      </c>
      <c r="AA38" s="193">
        <v>1.4</v>
      </c>
      <c r="AB38" s="173">
        <v>2013</v>
      </c>
    </row>
    <row r="39" spans="1:28" ht="12" customHeight="1">
      <c r="A39" s="173">
        <v>2014</v>
      </c>
      <c r="B39" s="178">
        <v>2.5</v>
      </c>
      <c r="C39" s="193">
        <v>4.8</v>
      </c>
      <c r="D39" s="193">
        <v>1.9</v>
      </c>
      <c r="E39" s="174" t="s">
        <v>58</v>
      </c>
      <c r="F39" s="193">
        <v>1.7</v>
      </c>
      <c r="G39" s="174" t="s">
        <v>58</v>
      </c>
      <c r="H39" s="174" t="s">
        <v>58</v>
      </c>
      <c r="I39" s="193">
        <v>4</v>
      </c>
      <c r="J39" s="174" t="s">
        <v>58</v>
      </c>
      <c r="K39" s="174" t="s">
        <v>58</v>
      </c>
      <c r="L39" s="174" t="s">
        <v>58</v>
      </c>
      <c r="M39" s="174" t="s">
        <v>58</v>
      </c>
      <c r="N39" s="174" t="s">
        <v>58</v>
      </c>
      <c r="O39" s="174" t="s">
        <v>58</v>
      </c>
      <c r="P39" s="174" t="s">
        <v>58</v>
      </c>
      <c r="Q39" s="174" t="s">
        <v>58</v>
      </c>
      <c r="R39" s="174" t="s">
        <v>58</v>
      </c>
      <c r="S39" s="174" t="s">
        <v>58</v>
      </c>
      <c r="T39" s="174" t="s">
        <v>58</v>
      </c>
      <c r="U39" s="174" t="s">
        <v>58</v>
      </c>
      <c r="V39" s="174" t="s">
        <v>58</v>
      </c>
      <c r="W39" s="174" t="s">
        <v>58</v>
      </c>
      <c r="X39" s="174" t="s">
        <v>58</v>
      </c>
      <c r="Y39" s="174" t="s">
        <v>58</v>
      </c>
      <c r="Z39" s="174" t="s">
        <v>58</v>
      </c>
      <c r="AA39" s="174" t="s">
        <v>58</v>
      </c>
      <c r="AB39" s="173">
        <v>2014</v>
      </c>
    </row>
    <row r="56" spans="2:2" ht="12" customHeight="1">
      <c r="B56" s="158" t="s">
        <v>347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2:N32"/>
    <mergeCell ref="O32:AA32"/>
    <mergeCell ref="AB3:AB4"/>
    <mergeCell ref="B15:N15"/>
    <mergeCell ref="O15:AA15"/>
    <mergeCell ref="B23:N23"/>
    <mergeCell ref="O23:AA23"/>
    <mergeCell ref="B6:N6"/>
    <mergeCell ref="O6:AA6"/>
  </mergeCells>
  <hyperlinks>
    <hyperlink ref="A1" location="Inhaltsverzeichnis!A30" display="5  Erwerbstätige in Berlin 1991 bis 2010 nach Wirtschaftsbereichen"/>
    <hyperlink ref="A1:N1" location="Inhaltsverzeichnis!A41" display="7  Erwerbstätige im Land Berlin 2008 bis 2012 nach Wirtschaftsbereiche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zoomScaleSheetLayoutView="120" workbookViewId="0">
      <pane ySplit="4" topLeftCell="A5" activePane="bottomLeft" state="frozen"/>
      <selection pane="bottomLeft" sqref="A1:K1"/>
    </sheetView>
  </sheetViews>
  <sheetFormatPr baseColWidth="10" defaultRowHeight="12" customHeight="1"/>
  <cols>
    <col min="1" max="1" width="5.6640625" style="172" customWidth="1"/>
    <col min="2" max="8" width="7.6640625" style="158" customWidth="1"/>
    <col min="9" max="9" width="9" style="158" customWidth="1"/>
    <col min="10" max="10" width="10" style="158" customWidth="1"/>
    <col min="11" max="11" width="9.6640625" style="158" customWidth="1"/>
    <col min="12" max="16384" width="11.5546875" style="158"/>
  </cols>
  <sheetData>
    <row r="1" spans="1:11" ht="12" customHeight="1">
      <c r="A1" s="258" t="s">
        <v>340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1" ht="12" customHeight="1">
      <c r="A2" s="168"/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s="169" customFormat="1" ht="12" customHeight="1">
      <c r="A3" s="259" t="s">
        <v>0</v>
      </c>
      <c r="B3" s="261" t="s">
        <v>283</v>
      </c>
      <c r="C3" s="261" t="s">
        <v>12</v>
      </c>
      <c r="D3" s="264" t="s">
        <v>13</v>
      </c>
      <c r="E3" s="265"/>
      <c r="F3" s="265"/>
      <c r="G3" s="266"/>
      <c r="H3" s="264" t="s">
        <v>14</v>
      </c>
      <c r="I3" s="265"/>
      <c r="J3" s="265"/>
      <c r="K3" s="265"/>
    </row>
    <row r="4" spans="1:11" s="169" customFormat="1" ht="96" customHeight="1">
      <c r="A4" s="260"/>
      <c r="B4" s="263"/>
      <c r="C4" s="263"/>
      <c r="D4" s="170" t="s">
        <v>15</v>
      </c>
      <c r="E4" s="170" t="s">
        <v>280</v>
      </c>
      <c r="F4" s="170" t="s">
        <v>281</v>
      </c>
      <c r="G4" s="170" t="s">
        <v>4</v>
      </c>
      <c r="H4" s="170" t="s">
        <v>15</v>
      </c>
      <c r="I4" s="170" t="s">
        <v>358</v>
      </c>
      <c r="J4" s="170" t="s">
        <v>359</v>
      </c>
      <c r="K4" s="171" t="s">
        <v>282</v>
      </c>
    </row>
    <row r="5" spans="1:11" ht="12" customHeight="1">
      <c r="A5" s="168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s="159" customFormat="1" ht="12" customHeight="1">
      <c r="A6" s="172"/>
      <c r="B6" s="256" t="s">
        <v>8</v>
      </c>
      <c r="C6" s="256"/>
      <c r="D6" s="256"/>
      <c r="E6" s="256"/>
      <c r="F6" s="256"/>
      <c r="G6" s="256"/>
      <c r="H6" s="256"/>
      <c r="I6" s="256"/>
      <c r="J6" s="256"/>
      <c r="K6" s="256"/>
    </row>
    <row r="7" spans="1:11" s="160" customFormat="1" ht="12" customHeight="1">
      <c r="A7" s="173">
        <v>2000</v>
      </c>
      <c r="B7" s="181">
        <f t="shared" ref="B7:B21" si="0">C7+D7+H7</f>
        <v>1089.6869999999999</v>
      </c>
      <c r="C7" s="181">
        <v>35.609000000000002</v>
      </c>
      <c r="D7" s="181">
        <f t="shared" ref="D7:D21" si="1">E7+G7</f>
        <v>294.86700000000002</v>
      </c>
      <c r="E7" s="181">
        <v>151.79400000000001</v>
      </c>
      <c r="F7" s="181">
        <v>123.241</v>
      </c>
      <c r="G7" s="181">
        <v>143.07300000000001</v>
      </c>
      <c r="H7" s="181">
        <f t="shared" ref="H7:H21" si="2">SUM(I7:K7)</f>
        <v>759.21100000000001</v>
      </c>
      <c r="I7" s="181">
        <v>270.01600000000002</v>
      </c>
      <c r="J7" s="181">
        <v>126.06399999999999</v>
      </c>
      <c r="K7" s="181">
        <v>363.13099999999997</v>
      </c>
    </row>
    <row r="8" spans="1:11" s="160" customFormat="1" ht="12" customHeight="1">
      <c r="A8" s="173">
        <v>2001</v>
      </c>
      <c r="B8" s="181">
        <f t="shared" si="0"/>
        <v>1063.8679999999999</v>
      </c>
      <c r="C8" s="181">
        <v>33.140999999999998</v>
      </c>
      <c r="D8" s="181">
        <f t="shared" si="1"/>
        <v>274.04200000000003</v>
      </c>
      <c r="E8" s="181">
        <v>148.66300000000001</v>
      </c>
      <c r="F8" s="181">
        <v>121.069</v>
      </c>
      <c r="G8" s="181">
        <v>125.379</v>
      </c>
      <c r="H8" s="181">
        <f t="shared" si="2"/>
        <v>756.68499999999995</v>
      </c>
      <c r="I8" s="181">
        <v>266.57100000000003</v>
      </c>
      <c r="J8" s="181">
        <v>126.535</v>
      </c>
      <c r="K8" s="181">
        <v>363.57900000000001</v>
      </c>
    </row>
    <row r="9" spans="1:11" s="160" customFormat="1" ht="12" customHeight="1">
      <c r="A9" s="173">
        <v>2002</v>
      </c>
      <c r="B9" s="181">
        <f t="shared" si="0"/>
        <v>1043.23</v>
      </c>
      <c r="C9" s="181">
        <v>32.536999999999999</v>
      </c>
      <c r="D9" s="181">
        <f t="shared" si="1"/>
        <v>256.64499999999998</v>
      </c>
      <c r="E9" s="181">
        <v>144.739</v>
      </c>
      <c r="F9" s="181">
        <v>118.14100000000001</v>
      </c>
      <c r="G9" s="181">
        <v>111.90600000000001</v>
      </c>
      <c r="H9" s="181">
        <f t="shared" si="2"/>
        <v>754.048</v>
      </c>
      <c r="I9" s="181">
        <v>261.92599999999999</v>
      </c>
      <c r="J9" s="181">
        <v>129.012</v>
      </c>
      <c r="K9" s="181">
        <v>363.11</v>
      </c>
    </row>
    <row r="10" spans="1:11" s="160" customFormat="1" ht="12" customHeight="1">
      <c r="A10" s="173">
        <v>2003</v>
      </c>
      <c r="B10" s="181">
        <f t="shared" si="0"/>
        <v>1027.2729999999999</v>
      </c>
      <c r="C10" s="181">
        <v>32.875999999999998</v>
      </c>
      <c r="D10" s="181">
        <f t="shared" si="1"/>
        <v>242.36199999999999</v>
      </c>
      <c r="E10" s="181">
        <v>140.083</v>
      </c>
      <c r="F10" s="181">
        <v>113.764</v>
      </c>
      <c r="G10" s="181">
        <v>102.279</v>
      </c>
      <c r="H10" s="181">
        <f t="shared" si="2"/>
        <v>752.03499999999997</v>
      </c>
      <c r="I10" s="181">
        <v>258.07</v>
      </c>
      <c r="J10" s="181">
        <v>132.547</v>
      </c>
      <c r="K10" s="181">
        <v>361.41800000000001</v>
      </c>
    </row>
    <row r="11" spans="1:11" s="160" customFormat="1" ht="12" customHeight="1">
      <c r="A11" s="173">
        <v>2004</v>
      </c>
      <c r="B11" s="181">
        <f t="shared" si="0"/>
        <v>1030.509</v>
      </c>
      <c r="C11" s="181">
        <v>32.506</v>
      </c>
      <c r="D11" s="181">
        <f t="shared" si="1"/>
        <v>233.58999999999997</v>
      </c>
      <c r="E11" s="181">
        <v>136.39699999999999</v>
      </c>
      <c r="F11" s="181">
        <v>110.73</v>
      </c>
      <c r="G11" s="181">
        <v>97.192999999999998</v>
      </c>
      <c r="H11" s="181">
        <f t="shared" si="2"/>
        <v>764.41300000000001</v>
      </c>
      <c r="I11" s="181">
        <v>261.971</v>
      </c>
      <c r="J11" s="181">
        <v>138.596</v>
      </c>
      <c r="K11" s="181">
        <v>363.846</v>
      </c>
    </row>
    <row r="12" spans="1:11" s="160" customFormat="1" ht="12" customHeight="1">
      <c r="A12" s="173">
        <v>2005</v>
      </c>
      <c r="B12" s="181">
        <f t="shared" si="0"/>
        <v>1023.444</v>
      </c>
      <c r="C12" s="181">
        <v>30.721</v>
      </c>
      <c r="D12" s="181">
        <f t="shared" si="1"/>
        <v>228.54400000000001</v>
      </c>
      <c r="E12" s="181">
        <v>134.26900000000001</v>
      </c>
      <c r="F12" s="181">
        <v>109.04</v>
      </c>
      <c r="G12" s="181">
        <v>94.275000000000006</v>
      </c>
      <c r="H12" s="181">
        <f t="shared" si="2"/>
        <v>764.17899999999997</v>
      </c>
      <c r="I12" s="181">
        <v>259.56799999999998</v>
      </c>
      <c r="J12" s="181">
        <v>142.87</v>
      </c>
      <c r="K12" s="181">
        <v>361.74099999999999</v>
      </c>
    </row>
    <row r="13" spans="1:11" s="160" customFormat="1" ht="12" customHeight="1">
      <c r="A13" s="173">
        <v>2006</v>
      </c>
      <c r="B13" s="181">
        <f t="shared" si="0"/>
        <v>1029.7729999999999</v>
      </c>
      <c r="C13" s="181">
        <v>30.027000000000001</v>
      </c>
      <c r="D13" s="181">
        <f t="shared" si="1"/>
        <v>228.51900000000001</v>
      </c>
      <c r="E13" s="181">
        <v>134.482</v>
      </c>
      <c r="F13" s="181">
        <v>109.568</v>
      </c>
      <c r="G13" s="181">
        <v>94.037000000000006</v>
      </c>
      <c r="H13" s="181">
        <f t="shared" si="2"/>
        <v>771.22699999999998</v>
      </c>
      <c r="I13" s="181">
        <v>259.97199999999998</v>
      </c>
      <c r="J13" s="181">
        <v>149.452</v>
      </c>
      <c r="K13" s="181">
        <v>361.803</v>
      </c>
    </row>
    <row r="14" spans="1:11" s="160" customFormat="1" ht="12" customHeight="1">
      <c r="A14" s="173">
        <v>2007</v>
      </c>
      <c r="B14" s="181">
        <f t="shared" si="0"/>
        <v>1050.4560000000001</v>
      </c>
      <c r="C14" s="181">
        <v>30.933</v>
      </c>
      <c r="D14" s="181">
        <f t="shared" si="1"/>
        <v>236.398</v>
      </c>
      <c r="E14" s="181">
        <v>140.286</v>
      </c>
      <c r="F14" s="181">
        <v>115.26600000000001</v>
      </c>
      <c r="G14" s="181">
        <v>96.111999999999995</v>
      </c>
      <c r="H14" s="181">
        <f t="shared" si="2"/>
        <v>783.125</v>
      </c>
      <c r="I14" s="181">
        <v>262.68299999999999</v>
      </c>
      <c r="J14" s="181">
        <v>156.99299999999999</v>
      </c>
      <c r="K14" s="181">
        <v>363.44900000000001</v>
      </c>
    </row>
    <row r="15" spans="1:11" s="160" customFormat="1" ht="12" customHeight="1">
      <c r="A15" s="173">
        <v>2008</v>
      </c>
      <c r="B15" s="181">
        <f t="shared" si="0"/>
        <v>1064.94</v>
      </c>
      <c r="C15" s="181">
        <v>31.074000000000002</v>
      </c>
      <c r="D15" s="181">
        <f t="shared" si="1"/>
        <v>238.62299999999999</v>
      </c>
      <c r="E15" s="181">
        <v>143.45400000000001</v>
      </c>
      <c r="F15" s="181">
        <v>119.077</v>
      </c>
      <c r="G15" s="181">
        <v>95.168999999999997</v>
      </c>
      <c r="H15" s="181">
        <f t="shared" si="2"/>
        <v>795.24299999999994</v>
      </c>
      <c r="I15" s="181">
        <v>266.30200000000002</v>
      </c>
      <c r="J15" s="181">
        <v>160.00299999999999</v>
      </c>
      <c r="K15" s="181">
        <v>368.93799999999999</v>
      </c>
    </row>
    <row r="16" spans="1:11" s="160" customFormat="1" ht="12" customHeight="1">
      <c r="A16" s="173">
        <v>2009</v>
      </c>
      <c r="B16" s="181">
        <f t="shared" si="0"/>
        <v>1077.7569999999998</v>
      </c>
      <c r="C16" s="181">
        <v>31.18</v>
      </c>
      <c r="D16" s="181">
        <f t="shared" si="1"/>
        <v>238.602</v>
      </c>
      <c r="E16" s="181">
        <v>143.62</v>
      </c>
      <c r="F16" s="181">
        <v>119.806</v>
      </c>
      <c r="G16" s="181">
        <v>94.981999999999999</v>
      </c>
      <c r="H16" s="181">
        <f t="shared" si="2"/>
        <v>807.97499999999991</v>
      </c>
      <c r="I16" s="181">
        <v>266.60399999999998</v>
      </c>
      <c r="J16" s="181">
        <v>163.262</v>
      </c>
      <c r="K16" s="181">
        <v>378.10899999999998</v>
      </c>
    </row>
    <row r="17" spans="1:11" s="160" customFormat="1" ht="12" customHeight="1">
      <c r="A17" s="173">
        <v>2010</v>
      </c>
      <c r="B17" s="181">
        <f t="shared" si="0"/>
        <v>1081.991</v>
      </c>
      <c r="C17" s="181">
        <v>30.445</v>
      </c>
      <c r="D17" s="181">
        <f t="shared" si="1"/>
        <v>237.11700000000002</v>
      </c>
      <c r="E17" s="181">
        <v>143.08500000000001</v>
      </c>
      <c r="F17" s="181">
        <v>119.74</v>
      </c>
      <c r="G17" s="181">
        <v>94.031999999999996</v>
      </c>
      <c r="H17" s="181">
        <f t="shared" si="2"/>
        <v>814.42899999999986</v>
      </c>
      <c r="I17" s="181">
        <v>267.57299999999998</v>
      </c>
      <c r="J17" s="181">
        <v>169.71799999999999</v>
      </c>
      <c r="K17" s="181">
        <v>377.13799999999998</v>
      </c>
    </row>
    <row r="18" spans="1:11" s="160" customFormat="1" ht="12" customHeight="1">
      <c r="A18" s="173">
        <v>2011</v>
      </c>
      <c r="B18" s="181">
        <f t="shared" si="0"/>
        <v>1083.452</v>
      </c>
      <c r="C18" s="181">
        <v>31.093</v>
      </c>
      <c r="D18" s="181">
        <f t="shared" si="1"/>
        <v>246.88100000000003</v>
      </c>
      <c r="E18" s="181">
        <v>149.96100000000001</v>
      </c>
      <c r="F18" s="181">
        <v>126.504</v>
      </c>
      <c r="G18" s="181">
        <v>96.92</v>
      </c>
      <c r="H18" s="181">
        <f t="shared" si="2"/>
        <v>805.47799999999995</v>
      </c>
      <c r="I18" s="181">
        <v>270.94299999999998</v>
      </c>
      <c r="J18" s="181">
        <v>169.11699999999999</v>
      </c>
      <c r="K18" s="181">
        <v>365.41800000000001</v>
      </c>
    </row>
    <row r="19" spans="1:11" s="160" customFormat="1" ht="12" customHeight="1">
      <c r="A19" s="173">
        <v>2012</v>
      </c>
      <c r="B19" s="181">
        <f t="shared" si="0"/>
        <v>1085.5</v>
      </c>
      <c r="C19" s="181">
        <v>31.125</v>
      </c>
      <c r="D19" s="181">
        <f t="shared" si="1"/>
        <v>248.78800000000001</v>
      </c>
      <c r="E19" s="181">
        <v>151.143</v>
      </c>
      <c r="F19" s="181">
        <v>128.494</v>
      </c>
      <c r="G19" s="181">
        <v>97.644999999999996</v>
      </c>
      <c r="H19" s="181">
        <f t="shared" si="2"/>
        <v>805.58699999999999</v>
      </c>
      <c r="I19" s="181">
        <v>274.90100000000001</v>
      </c>
      <c r="J19" s="181">
        <v>168.904</v>
      </c>
      <c r="K19" s="181">
        <v>361.78199999999998</v>
      </c>
    </row>
    <row r="20" spans="1:11" s="160" customFormat="1" ht="12" customHeight="1">
      <c r="A20" s="173">
        <v>2013</v>
      </c>
      <c r="B20" s="181">
        <f t="shared" si="0"/>
        <v>1081.8979999999999</v>
      </c>
      <c r="C20" s="181">
        <v>31.1</v>
      </c>
      <c r="D20" s="181">
        <f t="shared" si="1"/>
        <v>246.691</v>
      </c>
      <c r="E20" s="181">
        <v>149.696</v>
      </c>
      <c r="F20" s="181">
        <v>127.59099999999999</v>
      </c>
      <c r="G20" s="181">
        <v>96.995000000000005</v>
      </c>
      <c r="H20" s="181">
        <f t="shared" si="2"/>
        <v>804.10699999999997</v>
      </c>
      <c r="I20" s="181">
        <v>271.82499999999999</v>
      </c>
      <c r="J20" s="181">
        <v>171.98</v>
      </c>
      <c r="K20" s="181">
        <v>360.30200000000002</v>
      </c>
    </row>
    <row r="21" spans="1:11" s="160" customFormat="1" ht="12" customHeight="1">
      <c r="A21" s="173">
        <v>2014</v>
      </c>
      <c r="B21" s="181">
        <f t="shared" si="0"/>
        <v>1085.213</v>
      </c>
      <c r="C21" s="181">
        <v>31.221</v>
      </c>
      <c r="D21" s="181">
        <f t="shared" si="1"/>
        <v>246.66500000000002</v>
      </c>
      <c r="E21" s="181">
        <v>148.87700000000001</v>
      </c>
      <c r="F21" s="181">
        <v>127.024</v>
      </c>
      <c r="G21" s="181">
        <v>97.787999999999997</v>
      </c>
      <c r="H21" s="181">
        <f t="shared" si="2"/>
        <v>807.327</v>
      </c>
      <c r="I21" s="181">
        <v>272.30700000000002</v>
      </c>
      <c r="J21" s="181">
        <v>175.887</v>
      </c>
      <c r="K21" s="181">
        <v>359.13299999999998</v>
      </c>
    </row>
    <row r="22" spans="1:11" s="160" customFormat="1" ht="12" customHeight="1">
      <c r="A22" s="173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s="160" customFormat="1" ht="12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/>
    </row>
    <row r="24" spans="1:11" s="160" customFormat="1" ht="12" customHeight="1">
      <c r="A24" s="173">
        <v>2001</v>
      </c>
      <c r="B24" s="177">
        <f t="shared" ref="B24:K37" si="3">B8/B7*100-100</f>
        <v>-2.3693959825160817</v>
      </c>
      <c r="C24" s="177">
        <f t="shared" si="3"/>
        <v>-6.9308320930102099</v>
      </c>
      <c r="D24" s="177">
        <f t="shared" si="3"/>
        <v>-7.0625061468390697</v>
      </c>
      <c r="E24" s="177">
        <f t="shared" si="3"/>
        <v>-2.0626638734073737</v>
      </c>
      <c r="F24" s="177">
        <f t="shared" si="3"/>
        <v>-1.7624004998336602</v>
      </c>
      <c r="G24" s="177">
        <f t="shared" si="3"/>
        <v>-12.367113291816068</v>
      </c>
      <c r="H24" s="177">
        <f t="shared" si="3"/>
        <v>-0.33271383054250236</v>
      </c>
      <c r="I24" s="177">
        <f t="shared" si="3"/>
        <v>-1.275850319981032</v>
      </c>
      <c r="J24" s="177">
        <f t="shared" si="3"/>
        <v>0.37361974869907044</v>
      </c>
      <c r="K24" s="177">
        <f t="shared" si="3"/>
        <v>0.1233714554802674</v>
      </c>
    </row>
    <row r="25" spans="1:11" s="160" customFormat="1" ht="12" customHeight="1">
      <c r="A25" s="173">
        <v>2002</v>
      </c>
      <c r="B25" s="177">
        <f t="shared" si="3"/>
        <v>-1.9399023187087039</v>
      </c>
      <c r="C25" s="177">
        <f t="shared" si="3"/>
        <v>-1.8225159168401603</v>
      </c>
      <c r="D25" s="177">
        <f t="shared" si="3"/>
        <v>-6.3482969763759058</v>
      </c>
      <c r="E25" s="177">
        <f t="shared" si="3"/>
        <v>-2.6395269838493789</v>
      </c>
      <c r="F25" s="177">
        <f t="shared" si="3"/>
        <v>-2.4184555914395958</v>
      </c>
      <c r="G25" s="177">
        <f t="shared" si="3"/>
        <v>-10.745818677769009</v>
      </c>
      <c r="H25" s="177">
        <f t="shared" si="3"/>
        <v>-0.34849375896178003</v>
      </c>
      <c r="I25" s="177">
        <f t="shared" si="3"/>
        <v>-1.7425001219187521</v>
      </c>
      <c r="J25" s="177">
        <f t="shared" si="3"/>
        <v>1.9575611490891873</v>
      </c>
      <c r="K25" s="177">
        <f t="shared" si="3"/>
        <v>-0.12899534901630716</v>
      </c>
    </row>
    <row r="26" spans="1:11" s="160" customFormat="1" ht="12" customHeight="1">
      <c r="A26" s="173">
        <v>2003</v>
      </c>
      <c r="B26" s="177">
        <f t="shared" si="3"/>
        <v>-1.529576411721294</v>
      </c>
      <c r="C26" s="177">
        <f t="shared" si="3"/>
        <v>1.0418907705074218</v>
      </c>
      <c r="D26" s="177">
        <f t="shared" si="3"/>
        <v>-5.5652749907459764</v>
      </c>
      <c r="E26" s="177">
        <f t="shared" si="3"/>
        <v>-3.2168247673398298</v>
      </c>
      <c r="F26" s="177">
        <f t="shared" si="3"/>
        <v>-3.7048949983494452</v>
      </c>
      <c r="G26" s="177">
        <f t="shared" si="3"/>
        <v>-8.6027558844029954</v>
      </c>
      <c r="H26" s="177">
        <f t="shared" si="3"/>
        <v>-0.26695913257512416</v>
      </c>
      <c r="I26" s="177">
        <f t="shared" si="3"/>
        <v>-1.4721715293632514</v>
      </c>
      <c r="J26" s="177">
        <f t="shared" si="3"/>
        <v>2.7400551886646269</v>
      </c>
      <c r="K26" s="177">
        <f t="shared" si="3"/>
        <v>-0.46597449808598412</v>
      </c>
    </row>
    <row r="27" spans="1:11" s="160" customFormat="1" ht="12" customHeight="1">
      <c r="A27" s="173">
        <v>2004</v>
      </c>
      <c r="B27" s="177">
        <f t="shared" si="3"/>
        <v>0.31500876592689053</v>
      </c>
      <c r="C27" s="177">
        <f t="shared" si="3"/>
        <v>-1.1254410512227651</v>
      </c>
      <c r="D27" s="177">
        <f t="shared" si="3"/>
        <v>-3.6193792756290293</v>
      </c>
      <c r="E27" s="177">
        <f t="shared" si="3"/>
        <v>-2.6312971595411341</v>
      </c>
      <c r="F27" s="177">
        <f t="shared" si="3"/>
        <v>-2.6669245103899186</v>
      </c>
      <c r="G27" s="177">
        <f t="shared" si="3"/>
        <v>-4.9726727871801586</v>
      </c>
      <c r="H27" s="177">
        <f t="shared" si="3"/>
        <v>1.6459340323256271</v>
      </c>
      <c r="I27" s="177">
        <f t="shared" si="3"/>
        <v>1.5116053783857097</v>
      </c>
      <c r="J27" s="177">
        <f t="shared" si="3"/>
        <v>4.563664209676574</v>
      </c>
      <c r="K27" s="177">
        <f t="shared" si="3"/>
        <v>0.67179830556307252</v>
      </c>
    </row>
    <row r="28" spans="1:11" s="160" customFormat="1" ht="12" customHeight="1">
      <c r="A28" s="173">
        <v>2005</v>
      </c>
      <c r="B28" s="177">
        <f t="shared" si="3"/>
        <v>-0.68558353202156752</v>
      </c>
      <c r="C28" s="177">
        <f t="shared" si="3"/>
        <v>-5.4912939149695461</v>
      </c>
      <c r="D28" s="177">
        <f t="shared" si="3"/>
        <v>-2.1601952138361895</v>
      </c>
      <c r="E28" s="177">
        <f t="shared" si="3"/>
        <v>-1.5601516162378744</v>
      </c>
      <c r="F28" s="177">
        <f t="shared" si="3"/>
        <v>-1.526234986001981</v>
      </c>
      <c r="G28" s="177">
        <f t="shared" si="3"/>
        <v>-3.0022738263043607</v>
      </c>
      <c r="H28" s="177">
        <f t="shared" si="3"/>
        <v>-3.061172429040937E-2</v>
      </c>
      <c r="I28" s="177">
        <f t="shared" si="3"/>
        <v>-0.91727710319081268</v>
      </c>
      <c r="J28" s="177">
        <f t="shared" si="3"/>
        <v>3.0837830817628316</v>
      </c>
      <c r="K28" s="177">
        <f t="shared" si="3"/>
        <v>-0.57854147084206886</v>
      </c>
    </row>
    <row r="29" spans="1:11" s="160" customFormat="1" ht="12" customHeight="1">
      <c r="A29" s="173">
        <v>2006</v>
      </c>
      <c r="B29" s="177">
        <f t="shared" si="3"/>
        <v>0.61840217930829056</v>
      </c>
      <c r="C29" s="177">
        <f t="shared" si="3"/>
        <v>-2.2590410468409203</v>
      </c>
      <c r="D29" s="177">
        <f t="shared" si="3"/>
        <v>-1.0938812657528274E-2</v>
      </c>
      <c r="E29" s="177">
        <f t="shared" si="3"/>
        <v>0.15863676649115632</v>
      </c>
      <c r="F29" s="177">
        <f t="shared" si="3"/>
        <v>0.4842259721203277</v>
      </c>
      <c r="G29" s="177">
        <f t="shared" si="3"/>
        <v>-0.2524529302572347</v>
      </c>
      <c r="H29" s="177">
        <f t="shared" si="3"/>
        <v>0.92229700109530199</v>
      </c>
      <c r="I29" s="177">
        <f t="shared" si="3"/>
        <v>0.15564322258521202</v>
      </c>
      <c r="J29" s="177">
        <f t="shared" si="3"/>
        <v>4.6069853713165827</v>
      </c>
      <c r="K29" s="177">
        <f t="shared" si="3"/>
        <v>1.7139334496235392E-2</v>
      </c>
    </row>
    <row r="30" spans="1:11" s="160" customFormat="1" ht="12" customHeight="1">
      <c r="A30" s="173">
        <v>2007</v>
      </c>
      <c r="B30" s="177">
        <f t="shared" si="3"/>
        <v>2.0085009026261389</v>
      </c>
      <c r="C30" s="177">
        <f t="shared" si="3"/>
        <v>3.0172844440003956</v>
      </c>
      <c r="D30" s="177">
        <f t="shared" si="3"/>
        <v>3.4478533513624683</v>
      </c>
      <c r="E30" s="177">
        <f t="shared" si="3"/>
        <v>4.3158192174417565</v>
      </c>
      <c r="F30" s="177">
        <f t="shared" si="3"/>
        <v>5.2004234813084196</v>
      </c>
      <c r="G30" s="177">
        <f t="shared" si="3"/>
        <v>2.206578261748021</v>
      </c>
      <c r="H30" s="177">
        <f t="shared" si="3"/>
        <v>1.5427364446524763</v>
      </c>
      <c r="I30" s="177">
        <f t="shared" si="3"/>
        <v>1.042804609727213</v>
      </c>
      <c r="J30" s="177">
        <f t="shared" si="3"/>
        <v>5.0457672028477276</v>
      </c>
      <c r="K30" s="177">
        <f t="shared" si="3"/>
        <v>0.45494371246230969</v>
      </c>
    </row>
    <row r="31" spans="1:11" s="160" customFormat="1" ht="12" customHeight="1">
      <c r="A31" s="173">
        <v>2008</v>
      </c>
      <c r="B31" s="177">
        <f t="shared" si="3"/>
        <v>1.3788297653590291</v>
      </c>
      <c r="C31" s="177">
        <f t="shared" si="3"/>
        <v>0.45582387741247032</v>
      </c>
      <c r="D31" s="177">
        <f t="shared" si="3"/>
        <v>0.94120931649169393</v>
      </c>
      <c r="E31" s="177">
        <f t="shared" si="3"/>
        <v>2.2582438732304126</v>
      </c>
      <c r="F31" s="177">
        <f t="shared" si="3"/>
        <v>3.3062655076084866</v>
      </c>
      <c r="G31" s="177">
        <f t="shared" si="3"/>
        <v>-0.98114699517229553</v>
      </c>
      <c r="H31" s="177">
        <f t="shared" si="3"/>
        <v>1.5473902633679018</v>
      </c>
      <c r="I31" s="177">
        <f t="shared" si="3"/>
        <v>1.3777062086240903</v>
      </c>
      <c r="J31" s="177">
        <f t="shared" si="3"/>
        <v>1.9172829361818486</v>
      </c>
      <c r="K31" s="177">
        <f t="shared" si="3"/>
        <v>1.5102531579396157</v>
      </c>
    </row>
    <row r="32" spans="1:11" s="160" customFormat="1" ht="12" customHeight="1">
      <c r="A32" s="173">
        <v>2009</v>
      </c>
      <c r="B32" s="177">
        <f t="shared" si="3"/>
        <v>1.2035419835858931</v>
      </c>
      <c r="C32" s="177">
        <f t="shared" si="3"/>
        <v>0.34112119456779055</v>
      </c>
      <c r="D32" s="177">
        <f t="shared" si="3"/>
        <v>-8.8004928275893235E-3</v>
      </c>
      <c r="E32" s="177">
        <f t="shared" si="3"/>
        <v>0.11571653631128243</v>
      </c>
      <c r="F32" s="177">
        <f t="shared" si="3"/>
        <v>0.61220890684180063</v>
      </c>
      <c r="G32" s="177">
        <f t="shared" si="3"/>
        <v>-0.19649255534889676</v>
      </c>
      <c r="H32" s="177">
        <f t="shared" si="3"/>
        <v>1.6010200655648674</v>
      </c>
      <c r="I32" s="177">
        <f t="shared" si="3"/>
        <v>0.1134050814488603</v>
      </c>
      <c r="J32" s="177">
        <f t="shared" si="3"/>
        <v>2.0368368093098326</v>
      </c>
      <c r="K32" s="177">
        <f t="shared" si="3"/>
        <v>2.4857835191820783</v>
      </c>
    </row>
    <row r="33" spans="1:11" s="160" customFormat="1" ht="12" customHeight="1">
      <c r="A33" s="173">
        <v>2010</v>
      </c>
      <c r="B33" s="177">
        <f t="shared" si="3"/>
        <v>0.39285293438130964</v>
      </c>
      <c r="C33" s="177">
        <f t="shared" si="3"/>
        <v>-2.3572803078896811</v>
      </c>
      <c r="D33" s="177">
        <f t="shared" si="3"/>
        <v>-0.62237533633413022</v>
      </c>
      <c r="E33" s="177">
        <f t="shared" si="3"/>
        <v>-0.37251079236875739</v>
      </c>
      <c r="F33" s="177">
        <f t="shared" si="3"/>
        <v>-5.5089060648043642E-2</v>
      </c>
      <c r="G33" s="177">
        <f t="shared" si="3"/>
        <v>-1.0001895095912943</v>
      </c>
      <c r="H33" s="177">
        <f t="shared" si="3"/>
        <v>0.79878709118474944</v>
      </c>
      <c r="I33" s="177">
        <f t="shared" si="3"/>
        <v>0.36346041319710309</v>
      </c>
      <c r="J33" s="177">
        <f t="shared" si="3"/>
        <v>3.9543800761965286</v>
      </c>
      <c r="K33" s="177">
        <f t="shared" si="3"/>
        <v>-0.25680425485772673</v>
      </c>
    </row>
    <row r="34" spans="1:11" s="160" customFormat="1" ht="12" customHeight="1">
      <c r="A34" s="173">
        <v>2011</v>
      </c>
      <c r="B34" s="177">
        <f t="shared" si="3"/>
        <v>0.13502884959302719</v>
      </c>
      <c r="C34" s="177">
        <f t="shared" si="3"/>
        <v>2.1284283133519324</v>
      </c>
      <c r="D34" s="177">
        <f t="shared" si="3"/>
        <v>4.1177983864505734</v>
      </c>
      <c r="E34" s="177">
        <f t="shared" si="3"/>
        <v>4.8055351714016155</v>
      </c>
      <c r="F34" s="177">
        <f t="shared" si="3"/>
        <v>5.6489059629196703</v>
      </c>
      <c r="G34" s="177">
        <f t="shared" si="3"/>
        <v>3.0712948783393017</v>
      </c>
      <c r="H34" s="177">
        <f t="shared" si="3"/>
        <v>-1.0990522194076959</v>
      </c>
      <c r="I34" s="177">
        <f t="shared" si="3"/>
        <v>1.2594693784499782</v>
      </c>
      <c r="J34" s="177">
        <f t="shared" si="3"/>
        <v>-0.35411682909295905</v>
      </c>
      <c r="K34" s="177">
        <f t="shared" si="3"/>
        <v>-3.1076157799001862</v>
      </c>
    </row>
    <row r="35" spans="1:11" s="160" customFormat="1" ht="12" customHeight="1">
      <c r="A35" s="173">
        <v>2012</v>
      </c>
      <c r="B35" s="177">
        <f t="shared" si="3"/>
        <v>0.18902544828935675</v>
      </c>
      <c r="C35" s="177">
        <f t="shared" si="3"/>
        <v>0.1029170552857579</v>
      </c>
      <c r="D35" s="177">
        <f t="shared" si="3"/>
        <v>0.77243692305199829</v>
      </c>
      <c r="E35" s="177">
        <f t="shared" si="3"/>
        <v>0.78820493328264263</v>
      </c>
      <c r="F35" s="177">
        <f t="shared" si="3"/>
        <v>1.5730727882122153</v>
      </c>
      <c r="G35" s="177">
        <f t="shared" si="3"/>
        <v>0.74803962030540561</v>
      </c>
      <c r="H35" s="177">
        <f t="shared" si="3"/>
        <v>1.3532337320199872E-2</v>
      </c>
      <c r="I35" s="177">
        <f t="shared" si="3"/>
        <v>1.4608238633218207</v>
      </c>
      <c r="J35" s="177">
        <f t="shared" si="3"/>
        <v>-0.12594830797613099</v>
      </c>
      <c r="K35" s="177">
        <f t="shared" si="3"/>
        <v>-0.99502487562189401</v>
      </c>
    </row>
    <row r="36" spans="1:11" s="160" customFormat="1" ht="12" customHeight="1">
      <c r="A36" s="173">
        <v>2013</v>
      </c>
      <c r="B36" s="177">
        <f t="shared" si="3"/>
        <v>-0.33182865039152887</v>
      </c>
      <c r="C36" s="177">
        <f t="shared" si="3"/>
        <v>-8.0321285140556142E-2</v>
      </c>
      <c r="D36" s="177">
        <f t="shared" si="3"/>
        <v>-0.84288631284466931</v>
      </c>
      <c r="E36" s="177">
        <f t="shared" si="3"/>
        <v>-0.95737149586815917</v>
      </c>
      <c r="F36" s="177">
        <f t="shared" si="3"/>
        <v>-0.70275654894392403</v>
      </c>
      <c r="G36" s="177">
        <f t="shared" si="3"/>
        <v>-0.66567668595421026</v>
      </c>
      <c r="H36" s="177">
        <f t="shared" si="3"/>
        <v>-0.18371696663427883</v>
      </c>
      <c r="I36" s="177">
        <f t="shared" si="3"/>
        <v>-1.1189482759247937</v>
      </c>
      <c r="J36" s="177">
        <f t="shared" si="3"/>
        <v>1.8211528442191991</v>
      </c>
      <c r="K36" s="177">
        <f t="shared" si="3"/>
        <v>-0.40908613474411482</v>
      </c>
    </row>
    <row r="37" spans="1:11" s="160" customFormat="1" ht="12" customHeight="1">
      <c r="A37" s="173">
        <v>2014</v>
      </c>
      <c r="B37" s="177">
        <f t="shared" si="3"/>
        <v>0.30640596433306655</v>
      </c>
      <c r="C37" s="177">
        <f t="shared" si="3"/>
        <v>0.38906752411575951</v>
      </c>
      <c r="D37" s="177">
        <f t="shared" si="3"/>
        <v>-1.0539500833019133E-2</v>
      </c>
      <c r="E37" s="177">
        <f t="shared" si="3"/>
        <v>-0.54710880718255339</v>
      </c>
      <c r="F37" s="177">
        <f t="shared" si="3"/>
        <v>-0.44438871080248532</v>
      </c>
      <c r="G37" s="177">
        <f t="shared" si="3"/>
        <v>0.81756791587194755</v>
      </c>
      <c r="H37" s="177">
        <f t="shared" si="3"/>
        <v>0.40044421948822162</v>
      </c>
      <c r="I37" s="177">
        <f t="shared" si="3"/>
        <v>0.17731996689047946</v>
      </c>
      <c r="J37" s="177">
        <f t="shared" si="3"/>
        <v>2.2717757878823193</v>
      </c>
      <c r="K37" s="177">
        <f t="shared" si="3"/>
        <v>-0.32445004468473826</v>
      </c>
    </row>
    <row r="38" spans="1:11" s="160" customFormat="1" ht="12" customHeight="1">
      <c r="A38" s="173"/>
      <c r="B38" s="177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s="160" customFormat="1" ht="12" customHeight="1">
      <c r="A39" s="173"/>
      <c r="B39" s="257" t="s">
        <v>347</v>
      </c>
      <c r="C39" s="257"/>
      <c r="D39" s="257"/>
      <c r="E39" s="257"/>
      <c r="F39" s="257"/>
      <c r="G39" s="257"/>
      <c r="H39" s="257"/>
      <c r="I39" s="257"/>
      <c r="J39" s="257"/>
      <c r="K39" s="257"/>
    </row>
    <row r="40" spans="1:11" s="160" customFormat="1" ht="12" customHeight="1">
      <c r="A40" s="173">
        <v>2000</v>
      </c>
      <c r="B40" s="178">
        <f t="shared" ref="B40:K40" si="4">B7/B$17*100</f>
        <v>100.71128133228464</v>
      </c>
      <c r="C40" s="178">
        <f t="shared" si="4"/>
        <v>116.96173427492201</v>
      </c>
      <c r="D40" s="178">
        <f t="shared" si="4"/>
        <v>124.35506522096686</v>
      </c>
      <c r="E40" s="178">
        <f t="shared" si="4"/>
        <v>106.08659188594191</v>
      </c>
      <c r="F40" s="178">
        <f t="shared" si="4"/>
        <v>102.92383497578086</v>
      </c>
      <c r="G40" s="178">
        <f t="shared" si="4"/>
        <v>152.15352220520674</v>
      </c>
      <c r="H40" s="178">
        <f t="shared" si="4"/>
        <v>93.220035141184823</v>
      </c>
      <c r="I40" s="178">
        <f t="shared" si="4"/>
        <v>100.91302186692978</v>
      </c>
      <c r="J40" s="178">
        <f t="shared" si="4"/>
        <v>74.278509056199098</v>
      </c>
      <c r="K40" s="178">
        <f t="shared" si="4"/>
        <v>96.285974895131218</v>
      </c>
    </row>
    <row r="41" spans="1:11" s="160" customFormat="1" ht="12" customHeight="1">
      <c r="A41" s="173">
        <v>2005</v>
      </c>
      <c r="B41" s="178">
        <f t="shared" ref="B41:K41" si="5">B12/B$17*100</f>
        <v>94.588956839751901</v>
      </c>
      <c r="C41" s="178">
        <f t="shared" si="5"/>
        <v>100.90655280013139</v>
      </c>
      <c r="D41" s="178">
        <f t="shared" si="5"/>
        <v>96.384485296288318</v>
      </c>
      <c r="E41" s="178">
        <f t="shared" si="5"/>
        <v>93.838627389314041</v>
      </c>
      <c r="F41" s="178">
        <f t="shared" si="5"/>
        <v>91.063971939201622</v>
      </c>
      <c r="G41" s="178">
        <f t="shared" si="5"/>
        <v>100.25842266462482</v>
      </c>
      <c r="H41" s="178">
        <f t="shared" si="5"/>
        <v>93.830033066111369</v>
      </c>
      <c r="I41" s="178">
        <f t="shared" si="5"/>
        <v>97.008293063948898</v>
      </c>
      <c r="J41" s="178">
        <f t="shared" si="5"/>
        <v>84.180817591534193</v>
      </c>
      <c r="K41" s="178">
        <f t="shared" si="5"/>
        <v>95.917409542395632</v>
      </c>
    </row>
    <row r="42" spans="1:11" s="160" customFormat="1" ht="12" customHeight="1">
      <c r="A42" s="173">
        <v>2010</v>
      </c>
      <c r="B42" s="179">
        <f t="shared" ref="B42:K46" si="6">B17/B$17*100</f>
        <v>100</v>
      </c>
      <c r="C42" s="179">
        <f t="shared" si="6"/>
        <v>100</v>
      </c>
      <c r="D42" s="179">
        <f t="shared" si="6"/>
        <v>100</v>
      </c>
      <c r="E42" s="179">
        <f t="shared" si="6"/>
        <v>100</v>
      </c>
      <c r="F42" s="179">
        <f t="shared" si="6"/>
        <v>100</v>
      </c>
      <c r="G42" s="179">
        <f t="shared" si="6"/>
        <v>100</v>
      </c>
      <c r="H42" s="179">
        <f t="shared" si="6"/>
        <v>100</v>
      </c>
      <c r="I42" s="179">
        <f t="shared" si="6"/>
        <v>100</v>
      </c>
      <c r="J42" s="179">
        <f t="shared" si="6"/>
        <v>100</v>
      </c>
      <c r="K42" s="179">
        <f t="shared" si="6"/>
        <v>100</v>
      </c>
    </row>
    <row r="43" spans="1:11" s="160" customFormat="1" ht="12" customHeight="1">
      <c r="A43" s="173">
        <v>2011</v>
      </c>
      <c r="B43" s="178">
        <f t="shared" si="6"/>
        <v>100.13502884959303</v>
      </c>
      <c r="C43" s="178">
        <f t="shared" si="6"/>
        <v>102.12842831335193</v>
      </c>
      <c r="D43" s="178">
        <f t="shared" si="6"/>
        <v>104.11779838645057</v>
      </c>
      <c r="E43" s="178">
        <f t="shared" si="6"/>
        <v>104.80553517140162</v>
      </c>
      <c r="F43" s="178">
        <f t="shared" si="6"/>
        <v>105.64890596291967</v>
      </c>
      <c r="G43" s="178">
        <f t="shared" si="6"/>
        <v>103.0712948783393</v>
      </c>
      <c r="H43" s="178">
        <f t="shared" si="6"/>
        <v>98.900947780592304</v>
      </c>
      <c r="I43" s="178">
        <f t="shared" si="6"/>
        <v>101.25946937844998</v>
      </c>
      <c r="J43" s="178">
        <f t="shared" si="6"/>
        <v>99.645883170907041</v>
      </c>
      <c r="K43" s="178">
        <f t="shared" si="6"/>
        <v>96.892384220099814</v>
      </c>
    </row>
    <row r="44" spans="1:11" s="160" customFormat="1" ht="12" customHeight="1">
      <c r="A44" s="173">
        <v>2012</v>
      </c>
      <c r="B44" s="178">
        <f t="shared" si="6"/>
        <v>100.32430953677066</v>
      </c>
      <c r="C44" s="178">
        <f t="shared" si="6"/>
        <v>102.23353588438167</v>
      </c>
      <c r="D44" s="178">
        <f t="shared" si="6"/>
        <v>104.92204270465635</v>
      </c>
      <c r="E44" s="178">
        <f t="shared" si="6"/>
        <v>105.63161756997587</v>
      </c>
      <c r="F44" s="178">
        <f t="shared" si="6"/>
        <v>107.31084015366628</v>
      </c>
      <c r="G44" s="178">
        <f t="shared" si="6"/>
        <v>103.8423090011911</v>
      </c>
      <c r="H44" s="178">
        <f t="shared" si="6"/>
        <v>98.914331390458855</v>
      </c>
      <c r="I44" s="178">
        <f t="shared" si="6"/>
        <v>102.73869187100344</v>
      </c>
      <c r="J44" s="178">
        <f t="shared" si="6"/>
        <v>99.520380867085407</v>
      </c>
      <c r="K44" s="178">
        <f t="shared" si="6"/>
        <v>95.928280894526679</v>
      </c>
    </row>
    <row r="45" spans="1:11" s="160" customFormat="1" ht="12" customHeight="1">
      <c r="A45" s="173">
        <v>2013</v>
      </c>
      <c r="B45" s="178">
        <f t="shared" si="6"/>
        <v>99.991404734420158</v>
      </c>
      <c r="C45" s="178">
        <f t="shared" si="6"/>
        <v>102.15142059451469</v>
      </c>
      <c r="D45" s="178">
        <f t="shared" si="6"/>
        <v>104.03766916754176</v>
      </c>
      <c r="E45" s="178">
        <f t="shared" si="6"/>
        <v>104.62033057273648</v>
      </c>
      <c r="F45" s="178">
        <f t="shared" si="6"/>
        <v>106.55670619675965</v>
      </c>
      <c r="G45" s="178">
        <f t="shared" si="6"/>
        <v>103.15105496001362</v>
      </c>
      <c r="H45" s="178">
        <f t="shared" si="6"/>
        <v>98.732608981261734</v>
      </c>
      <c r="I45" s="178">
        <f t="shared" si="6"/>
        <v>101.58909904960515</v>
      </c>
      <c r="J45" s="178">
        <f t="shared" si="6"/>
        <v>101.33279911382411</v>
      </c>
      <c r="K45" s="178">
        <f t="shared" si="6"/>
        <v>95.535851598088769</v>
      </c>
    </row>
    <row r="46" spans="1:11" s="160" customFormat="1" ht="12" customHeight="1">
      <c r="A46" s="173">
        <v>2014</v>
      </c>
      <c r="B46" s="178">
        <f t="shared" si="6"/>
        <v>100.29778436234682</v>
      </c>
      <c r="C46" s="178">
        <f t="shared" si="6"/>
        <v>102.54885859747085</v>
      </c>
      <c r="D46" s="178">
        <f t="shared" si="6"/>
        <v>104.02670411653318</v>
      </c>
      <c r="E46" s="178">
        <f t="shared" si="6"/>
        <v>104.04794353006955</v>
      </c>
      <c r="F46" s="178">
        <f t="shared" si="6"/>
        <v>106.08318022381829</v>
      </c>
      <c r="G46" s="178">
        <f t="shared" si="6"/>
        <v>103.99438489025013</v>
      </c>
      <c r="H46" s="178">
        <f t="shared" si="6"/>
        <v>99.127978006677083</v>
      </c>
      <c r="I46" s="178">
        <f t="shared" si="6"/>
        <v>101.76923680640424</v>
      </c>
      <c r="J46" s="178">
        <f t="shared" si="6"/>
        <v>103.63485310927538</v>
      </c>
      <c r="K46" s="178">
        <f t="shared" si="6"/>
        <v>95.225885484888821</v>
      </c>
    </row>
    <row r="47" spans="1:11" s="160" customFormat="1" ht="12" customHeight="1">
      <c r="A47" s="173"/>
      <c r="B47" s="178"/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s="160" customFormat="1" ht="12" customHeight="1">
      <c r="A48" s="173"/>
      <c r="B48" s="257" t="s">
        <v>9</v>
      </c>
      <c r="C48" s="257"/>
      <c r="D48" s="257"/>
      <c r="E48" s="257"/>
      <c r="F48" s="257"/>
      <c r="G48" s="257"/>
      <c r="H48" s="257"/>
      <c r="I48" s="257"/>
      <c r="J48" s="257"/>
      <c r="K48" s="257"/>
    </row>
    <row r="49" spans="1:11" s="160" customFormat="1" ht="12" customHeight="1">
      <c r="A49" s="173">
        <v>2000</v>
      </c>
      <c r="B49" s="179">
        <f t="shared" ref="B49:K49" si="7">(B7*100)/$B7</f>
        <v>100</v>
      </c>
      <c r="C49" s="180">
        <f t="shared" si="7"/>
        <v>3.2678191076887222</v>
      </c>
      <c r="D49" s="180">
        <f t="shared" si="7"/>
        <v>27.059788728322907</v>
      </c>
      <c r="E49" s="180">
        <f t="shared" si="7"/>
        <v>13.930055144275377</v>
      </c>
      <c r="F49" s="180">
        <f t="shared" si="7"/>
        <v>11.309761426905158</v>
      </c>
      <c r="G49" s="180">
        <f t="shared" si="7"/>
        <v>13.129733584047532</v>
      </c>
      <c r="H49" s="180">
        <f t="shared" si="7"/>
        <v>69.672392163988391</v>
      </c>
      <c r="I49" s="180">
        <f t="shared" si="7"/>
        <v>24.779225594138506</v>
      </c>
      <c r="J49" s="180">
        <f t="shared" si="7"/>
        <v>11.56882664471541</v>
      </c>
      <c r="K49" s="180">
        <f t="shared" si="7"/>
        <v>33.324339925134467</v>
      </c>
    </row>
    <row r="50" spans="1:11" s="160" customFormat="1" ht="12" customHeight="1">
      <c r="A50" s="173">
        <v>2005</v>
      </c>
      <c r="B50" s="179">
        <f t="shared" ref="B50:K50" si="8">(B12*100)/$B12</f>
        <v>100</v>
      </c>
      <c r="C50" s="180">
        <f t="shared" si="8"/>
        <v>3.0017275004787756</v>
      </c>
      <c r="D50" s="180">
        <f t="shared" si="8"/>
        <v>22.330874967267384</v>
      </c>
      <c r="E50" s="180">
        <f t="shared" si="8"/>
        <v>13.119330417687731</v>
      </c>
      <c r="F50" s="180">
        <f t="shared" si="8"/>
        <v>10.654222409824085</v>
      </c>
      <c r="G50" s="180">
        <f t="shared" si="8"/>
        <v>9.2115445495796546</v>
      </c>
      <c r="H50" s="180">
        <f t="shared" si="8"/>
        <v>74.667397532253844</v>
      </c>
      <c r="I50" s="180">
        <f t="shared" si="8"/>
        <v>25.362208386584904</v>
      </c>
      <c r="J50" s="180">
        <f t="shared" si="8"/>
        <v>13.95972813363506</v>
      </c>
      <c r="K50" s="180">
        <f t="shared" si="8"/>
        <v>35.34546101203388</v>
      </c>
    </row>
    <row r="51" spans="1:11" s="160" customFormat="1" ht="12" customHeight="1">
      <c r="A51" s="173">
        <v>2010</v>
      </c>
      <c r="B51" s="179">
        <f t="shared" ref="B51:K55" si="9">(B17*100)/$B17</f>
        <v>100</v>
      </c>
      <c r="C51" s="180">
        <f t="shared" si="9"/>
        <v>2.8137941997669111</v>
      </c>
      <c r="D51" s="180">
        <f t="shared" si="9"/>
        <v>21.914877295652182</v>
      </c>
      <c r="E51" s="180">
        <f t="shared" si="9"/>
        <v>13.224231994536</v>
      </c>
      <c r="F51" s="180">
        <f t="shared" si="9"/>
        <v>11.066635489574313</v>
      </c>
      <c r="G51" s="180">
        <f t="shared" si="9"/>
        <v>8.6906453011161826</v>
      </c>
      <c r="H51" s="180">
        <f t="shared" si="9"/>
        <v>75.271328504580893</v>
      </c>
      <c r="I51" s="180">
        <f t="shared" si="9"/>
        <v>24.729688139734989</v>
      </c>
      <c r="J51" s="180">
        <f t="shared" si="9"/>
        <v>15.68571272773988</v>
      </c>
      <c r="K51" s="180">
        <f t="shared" si="9"/>
        <v>34.855927637106035</v>
      </c>
    </row>
    <row r="52" spans="1:11" s="160" customFormat="1" ht="12" customHeight="1">
      <c r="A52" s="173">
        <v>2011</v>
      </c>
      <c r="B52" s="179">
        <f t="shared" si="9"/>
        <v>100</v>
      </c>
      <c r="C52" s="180">
        <f t="shared" si="9"/>
        <v>2.8698087224907058</v>
      </c>
      <c r="D52" s="180">
        <f t="shared" si="9"/>
        <v>22.786519384338209</v>
      </c>
      <c r="E52" s="180">
        <f t="shared" si="9"/>
        <v>13.841037720175885</v>
      </c>
      <c r="F52" s="180">
        <f t="shared" si="9"/>
        <v>11.676013335154671</v>
      </c>
      <c r="G52" s="180">
        <f t="shared" si="9"/>
        <v>8.945481664162326</v>
      </c>
      <c r="H52" s="180">
        <f t="shared" si="9"/>
        <v>74.343671893171077</v>
      </c>
      <c r="I52" s="180">
        <f t="shared" si="9"/>
        <v>25.007383806573802</v>
      </c>
      <c r="J52" s="180">
        <f t="shared" si="9"/>
        <v>15.609090204273009</v>
      </c>
      <c r="K52" s="180">
        <f t="shared" si="9"/>
        <v>33.727197882324276</v>
      </c>
    </row>
    <row r="53" spans="1:11" s="160" customFormat="1" ht="12" customHeight="1">
      <c r="A53" s="173">
        <v>2012</v>
      </c>
      <c r="B53" s="179">
        <f t="shared" si="9"/>
        <v>100</v>
      </c>
      <c r="C53" s="180">
        <f t="shared" si="9"/>
        <v>2.8673422385997238</v>
      </c>
      <c r="D53" s="180">
        <f t="shared" si="9"/>
        <v>22.919207738369419</v>
      </c>
      <c r="E53" s="180">
        <f t="shared" si="9"/>
        <v>13.923813910640257</v>
      </c>
      <c r="F53" s="180">
        <f t="shared" si="9"/>
        <v>11.837309995393827</v>
      </c>
      <c r="G53" s="180">
        <f t="shared" si="9"/>
        <v>8.9953938277291563</v>
      </c>
      <c r="H53" s="180">
        <f t="shared" si="9"/>
        <v>74.213450023030859</v>
      </c>
      <c r="I53" s="180">
        <f t="shared" si="9"/>
        <v>25.324827268539845</v>
      </c>
      <c r="J53" s="180">
        <f t="shared" si="9"/>
        <v>15.560018424689085</v>
      </c>
      <c r="K53" s="180">
        <f t="shared" si="9"/>
        <v>33.328604329801934</v>
      </c>
    </row>
    <row r="54" spans="1:11" s="160" customFormat="1" ht="12" customHeight="1">
      <c r="A54" s="173">
        <v>2013</v>
      </c>
      <c r="B54" s="179">
        <f t="shared" si="9"/>
        <v>100</v>
      </c>
      <c r="C54" s="180">
        <f t="shared" si="9"/>
        <v>2.8745778252663379</v>
      </c>
      <c r="D54" s="180">
        <f t="shared" si="9"/>
        <v>22.801687404912478</v>
      </c>
      <c r="E54" s="180">
        <f t="shared" si="9"/>
        <v>13.836424505822176</v>
      </c>
      <c r="F54" s="180">
        <f t="shared" si="9"/>
        <v>11.793255926159397</v>
      </c>
      <c r="G54" s="180">
        <f t="shared" si="9"/>
        <v>8.9652628990903036</v>
      </c>
      <c r="H54" s="180">
        <f t="shared" si="9"/>
        <v>74.323734769821186</v>
      </c>
      <c r="I54" s="180">
        <f t="shared" si="9"/>
        <v>25.124826924534478</v>
      </c>
      <c r="J54" s="180">
        <f t="shared" si="9"/>
        <v>15.896138083257387</v>
      </c>
      <c r="K54" s="180">
        <f t="shared" si="9"/>
        <v>33.302769762029328</v>
      </c>
    </row>
    <row r="55" spans="1:11" s="160" customFormat="1" ht="12" customHeight="1">
      <c r="A55" s="173">
        <v>2014</v>
      </c>
      <c r="B55" s="179">
        <f t="shared" si="9"/>
        <v>100</v>
      </c>
      <c r="C55" s="180">
        <f t="shared" si="9"/>
        <v>2.8769467376450524</v>
      </c>
      <c r="D55" s="180">
        <f t="shared" si="9"/>
        <v>22.729639250543446</v>
      </c>
      <c r="E55" s="180">
        <f t="shared" si="9"/>
        <v>13.718689326427164</v>
      </c>
      <c r="F55" s="180">
        <f t="shared" si="9"/>
        <v>11.704983261350536</v>
      </c>
      <c r="G55" s="180">
        <f t="shared" si="9"/>
        <v>9.0109499241162787</v>
      </c>
      <c r="H55" s="180">
        <f t="shared" si="9"/>
        <v>74.393414011811501</v>
      </c>
      <c r="I55" s="180">
        <f t="shared" si="9"/>
        <v>25.092493363054075</v>
      </c>
      <c r="J55" s="180">
        <f t="shared" si="9"/>
        <v>16.207601641336773</v>
      </c>
      <c r="K55" s="180">
        <f t="shared" si="9"/>
        <v>33.093319007420661</v>
      </c>
    </row>
    <row r="56" spans="1:11" s="160" customFormat="1" ht="12" customHeight="1">
      <c r="A56" s="168"/>
    </row>
    <row r="57" spans="1:11" s="160" customFormat="1" ht="12" customHeight="1">
      <c r="A57" s="168"/>
    </row>
    <row r="58" spans="1:11" s="160" customFormat="1" ht="12" customHeight="1">
      <c r="A58" s="168"/>
    </row>
    <row r="59" spans="1:11" s="160" customFormat="1" ht="12" customHeight="1">
      <c r="A59" s="168"/>
    </row>
    <row r="60" spans="1:11" s="160" customFormat="1" ht="12" customHeight="1">
      <c r="A60" s="168"/>
    </row>
    <row r="61" spans="1:11" s="160" customFormat="1" ht="12" customHeight="1">
      <c r="A61" s="168"/>
    </row>
    <row r="62" spans="1:11" s="160" customFormat="1" ht="12" customHeight="1">
      <c r="A62" s="168"/>
    </row>
    <row r="63" spans="1:11" s="160" customFormat="1" ht="12" customHeight="1">
      <c r="A63" s="168"/>
    </row>
    <row r="64" spans="1:11" s="160" customFormat="1" ht="12" customHeight="1">
      <c r="A64" s="168"/>
    </row>
    <row r="65" spans="1:1" s="160" customFormat="1" ht="12" customHeight="1">
      <c r="A65" s="168"/>
    </row>
    <row r="66" spans="1:1" s="160" customFormat="1" ht="12" customHeight="1">
      <c r="A66" s="168"/>
    </row>
    <row r="67" spans="1:1" s="160" customFormat="1" ht="12" customHeight="1">
      <c r="A67" s="168"/>
    </row>
    <row r="68" spans="1:1" s="160" customFormat="1" ht="12" customHeight="1">
      <c r="A68" s="168"/>
    </row>
    <row r="69" spans="1:1" s="160" customFormat="1" ht="12" customHeight="1">
      <c r="A69" s="168"/>
    </row>
    <row r="70" spans="1:1" s="160" customFormat="1" ht="12" customHeight="1">
      <c r="A70" s="168"/>
    </row>
    <row r="71" spans="1:1" s="160" customFormat="1" ht="12" customHeight="1">
      <c r="A71" s="168"/>
    </row>
    <row r="72" spans="1:1" s="160" customFormat="1" ht="12" customHeight="1">
      <c r="A72" s="168"/>
    </row>
    <row r="73" spans="1:1" s="160" customFormat="1" ht="12" customHeight="1">
      <c r="A73" s="168"/>
    </row>
    <row r="74" spans="1:1" s="160" customFormat="1" ht="12" customHeight="1">
      <c r="A74" s="168"/>
    </row>
    <row r="75" spans="1:1" s="160" customFormat="1" ht="12" customHeight="1">
      <c r="A75" s="168"/>
    </row>
    <row r="76" spans="1:1" s="160" customFormat="1" ht="12" customHeight="1">
      <c r="A76" s="168"/>
    </row>
    <row r="77" spans="1:1" s="160" customFormat="1" ht="12" customHeight="1">
      <c r="A77" s="168"/>
    </row>
    <row r="78" spans="1:1" s="160" customFormat="1" ht="12" customHeight="1">
      <c r="A78" s="168"/>
    </row>
    <row r="79" spans="1:1" s="160" customFormat="1" ht="12" customHeight="1">
      <c r="A79" s="168"/>
    </row>
    <row r="80" spans="1:1" s="160" customFormat="1" ht="12" customHeight="1">
      <c r="A80" s="168"/>
    </row>
    <row r="81" spans="1:1" s="160" customFormat="1" ht="12" customHeight="1">
      <c r="A81" s="168"/>
    </row>
    <row r="82" spans="1:1" s="160" customFormat="1" ht="12" customHeight="1">
      <c r="A82" s="168"/>
    </row>
    <row r="83" spans="1:1" s="160" customFormat="1" ht="12" customHeight="1">
      <c r="A83" s="168"/>
    </row>
    <row r="84" spans="1:1" s="160" customFormat="1" ht="12" customHeight="1">
      <c r="A84" s="168"/>
    </row>
    <row r="85" spans="1:1" s="160" customFormat="1" ht="12" customHeight="1">
      <c r="A85" s="168"/>
    </row>
    <row r="86" spans="1:1" s="160" customFormat="1" ht="12" customHeight="1">
      <c r="A86" s="168"/>
    </row>
    <row r="87" spans="1:1" s="160" customFormat="1" ht="12" customHeight="1">
      <c r="A87" s="168"/>
    </row>
    <row r="88" spans="1:1" s="160" customFormat="1" ht="12" customHeight="1">
      <c r="A88" s="168"/>
    </row>
    <row r="89" spans="1:1" s="160" customFormat="1" ht="12" customHeight="1">
      <c r="A89" s="168"/>
    </row>
    <row r="90" spans="1:1" s="160" customFormat="1" ht="12" customHeight="1">
      <c r="A90" s="168"/>
    </row>
  </sheetData>
  <mergeCells count="10">
    <mergeCell ref="B6:K6"/>
    <mergeCell ref="B23:K23"/>
    <mergeCell ref="B39:K39"/>
    <mergeCell ref="B48:K48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44" display="8  Erwerbstätige im Land Berlin 1991 bis 2012 nach ausgewählten Wirtschaftsbereiche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Normal="100" zoomScaleSheetLayoutView="120" workbookViewId="0">
      <pane ySplit="4" topLeftCell="A5" activePane="bottomLeft" state="frozen"/>
      <selection pane="bottomLeft" sqref="A1:K1"/>
    </sheetView>
  </sheetViews>
  <sheetFormatPr baseColWidth="10" defaultRowHeight="12" customHeight="1"/>
  <cols>
    <col min="1" max="1" width="5.6640625" style="172" customWidth="1"/>
    <col min="2" max="8" width="7.6640625" style="158" customWidth="1"/>
    <col min="9" max="9" width="9" style="158" customWidth="1"/>
    <col min="10" max="10" width="10" style="158" customWidth="1"/>
    <col min="11" max="11" width="9.6640625" style="158" customWidth="1"/>
    <col min="12" max="16384" width="11.5546875" style="158"/>
  </cols>
  <sheetData>
    <row r="1" spans="1:11" ht="24" customHeight="1">
      <c r="A1" s="258" t="s">
        <v>349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1" ht="12" customHeight="1">
      <c r="A2" s="168"/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s="169" customFormat="1" ht="12" customHeight="1">
      <c r="A3" s="259" t="s">
        <v>0</v>
      </c>
      <c r="B3" s="261" t="s">
        <v>283</v>
      </c>
      <c r="C3" s="261" t="s">
        <v>12</v>
      </c>
      <c r="D3" s="264" t="s">
        <v>13</v>
      </c>
      <c r="E3" s="265"/>
      <c r="F3" s="265"/>
      <c r="G3" s="266"/>
      <c r="H3" s="264" t="s">
        <v>14</v>
      </c>
      <c r="I3" s="265"/>
      <c r="J3" s="265"/>
      <c r="K3" s="265"/>
    </row>
    <row r="4" spans="1:11" s="169" customFormat="1" ht="96" customHeight="1">
      <c r="A4" s="260"/>
      <c r="B4" s="262"/>
      <c r="C4" s="263"/>
      <c r="D4" s="170" t="s">
        <v>15</v>
      </c>
      <c r="E4" s="170" t="s">
        <v>280</v>
      </c>
      <c r="F4" s="170" t="s">
        <v>281</v>
      </c>
      <c r="G4" s="170" t="s">
        <v>4</v>
      </c>
      <c r="H4" s="170" t="s">
        <v>15</v>
      </c>
      <c r="I4" s="170" t="s">
        <v>358</v>
      </c>
      <c r="J4" s="170" t="s">
        <v>359</v>
      </c>
      <c r="K4" s="171" t="s">
        <v>282</v>
      </c>
    </row>
    <row r="5" spans="1:11" ht="12" customHeight="1">
      <c r="A5" s="168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s="159" customFormat="1" ht="12" customHeight="1">
      <c r="A6" s="172"/>
      <c r="B6" s="256" t="s">
        <v>33</v>
      </c>
      <c r="C6" s="256"/>
      <c r="D6" s="256"/>
      <c r="E6" s="256"/>
      <c r="F6" s="256"/>
      <c r="G6" s="256"/>
      <c r="H6" s="256"/>
      <c r="I6" s="256"/>
      <c r="J6" s="256"/>
      <c r="K6" s="256"/>
    </row>
    <row r="7" spans="1:11" s="160" customFormat="1" ht="12" customHeight="1">
      <c r="A7" s="173">
        <v>2008</v>
      </c>
      <c r="B7" s="181">
        <v>1596.79</v>
      </c>
      <c r="C7" s="181">
        <v>51.131</v>
      </c>
      <c r="D7" s="181">
        <v>387.38299999999998</v>
      </c>
      <c r="E7" s="181">
        <v>224.48500000000001</v>
      </c>
      <c r="F7" s="181">
        <v>185.899</v>
      </c>
      <c r="G7" s="181">
        <v>162.898</v>
      </c>
      <c r="H7" s="181">
        <v>1158.2760000000001</v>
      </c>
      <c r="I7" s="181">
        <v>390.26</v>
      </c>
      <c r="J7" s="181">
        <v>237.41300000000001</v>
      </c>
      <c r="K7" s="181">
        <v>530.60299999999995</v>
      </c>
    </row>
    <row r="8" spans="1:11" s="160" customFormat="1" ht="12" customHeight="1">
      <c r="A8" s="173">
        <v>2009</v>
      </c>
      <c r="B8" s="181">
        <v>1576.5550000000001</v>
      </c>
      <c r="C8" s="181">
        <v>50.298000000000002</v>
      </c>
      <c r="D8" s="181">
        <v>373.62599999999998</v>
      </c>
      <c r="E8" s="181">
        <v>212.011</v>
      </c>
      <c r="F8" s="181">
        <v>175.28299999999999</v>
      </c>
      <c r="G8" s="181">
        <v>161.61500000000001</v>
      </c>
      <c r="H8" s="181">
        <v>1152.6310000000001</v>
      </c>
      <c r="I8" s="181">
        <v>382.92599999999999</v>
      </c>
      <c r="J8" s="181">
        <v>237.678</v>
      </c>
      <c r="K8" s="181">
        <v>532.02700000000004</v>
      </c>
    </row>
    <row r="9" spans="1:11" s="160" customFormat="1" ht="12" customHeight="1">
      <c r="A9" s="173">
        <v>2010</v>
      </c>
      <c r="B9" s="181">
        <v>1594.52</v>
      </c>
      <c r="C9" s="181">
        <v>49.905999999999999</v>
      </c>
      <c r="D9" s="181">
        <v>379.803</v>
      </c>
      <c r="E9" s="181">
        <v>218.09399999999999</v>
      </c>
      <c r="F9" s="181">
        <v>181.666</v>
      </c>
      <c r="G9" s="181">
        <v>161.709</v>
      </c>
      <c r="H9" s="181">
        <v>1164.8109999999999</v>
      </c>
      <c r="I9" s="181">
        <v>383.53699999999998</v>
      </c>
      <c r="J9" s="181">
        <v>246.83500000000001</v>
      </c>
      <c r="K9" s="181">
        <v>534.43899999999996</v>
      </c>
    </row>
    <row r="10" spans="1:11" s="160" customFormat="1" ht="12" customHeight="1">
      <c r="A10" s="173">
        <v>2011</v>
      </c>
      <c r="B10" s="181">
        <v>1592.7940000000001</v>
      </c>
      <c r="C10" s="181">
        <v>50.366</v>
      </c>
      <c r="D10" s="181">
        <v>396.94099999999997</v>
      </c>
      <c r="E10" s="181">
        <v>230.77199999999999</v>
      </c>
      <c r="F10" s="181">
        <v>193.96</v>
      </c>
      <c r="G10" s="181">
        <v>166.16900000000001</v>
      </c>
      <c r="H10" s="181">
        <v>1145.4870000000001</v>
      </c>
      <c r="I10" s="181">
        <v>387.26</v>
      </c>
      <c r="J10" s="181">
        <v>244.261</v>
      </c>
      <c r="K10" s="181">
        <v>513.96600000000001</v>
      </c>
    </row>
    <row r="11" spans="1:11" s="160" customFormat="1" ht="12" customHeight="1">
      <c r="A11" s="173">
        <v>2012</v>
      </c>
      <c r="B11" s="181">
        <v>1569.384</v>
      </c>
      <c r="C11" s="181">
        <v>48.652999999999999</v>
      </c>
      <c r="D11" s="181">
        <v>394.17599999999999</v>
      </c>
      <c r="E11" s="181">
        <v>228.23400000000001</v>
      </c>
      <c r="F11" s="181">
        <v>193.20400000000001</v>
      </c>
      <c r="G11" s="181">
        <v>165.94200000000001</v>
      </c>
      <c r="H11" s="181">
        <v>1126.5550000000001</v>
      </c>
      <c r="I11" s="181">
        <v>385.839</v>
      </c>
      <c r="J11" s="181">
        <v>238.333</v>
      </c>
      <c r="K11" s="181">
        <v>502.38299999999998</v>
      </c>
    </row>
    <row r="12" spans="1:11" s="160" customFormat="1" ht="12" customHeight="1">
      <c r="A12" s="173">
        <v>2013</v>
      </c>
      <c r="B12" s="181">
        <v>1540.297</v>
      </c>
      <c r="C12" s="181">
        <v>47.725000000000001</v>
      </c>
      <c r="D12" s="181">
        <v>385.55500000000001</v>
      </c>
      <c r="E12" s="181">
        <v>224.489</v>
      </c>
      <c r="F12" s="181">
        <v>191.12</v>
      </c>
      <c r="G12" s="181">
        <v>161.066</v>
      </c>
      <c r="H12" s="181">
        <v>1107.0170000000001</v>
      </c>
      <c r="I12" s="181">
        <v>377.99900000000002</v>
      </c>
      <c r="J12" s="181">
        <v>235.62700000000001</v>
      </c>
      <c r="K12" s="181">
        <v>493.39100000000002</v>
      </c>
    </row>
    <row r="13" spans="1:11" s="160" customFormat="1" ht="12" customHeight="1">
      <c r="A13" s="173">
        <v>2014</v>
      </c>
      <c r="B13" s="181">
        <v>1568.3889999999999</v>
      </c>
      <c r="C13" s="181">
        <v>48.481000000000002</v>
      </c>
      <c r="D13" s="181">
        <v>391.13099999999997</v>
      </c>
      <c r="E13" s="181">
        <v>225.99600000000001</v>
      </c>
      <c r="F13" s="181">
        <v>192.56</v>
      </c>
      <c r="G13" s="181">
        <v>165.13499999999999</v>
      </c>
      <c r="H13" s="181">
        <v>1128.777</v>
      </c>
      <c r="I13" s="181">
        <v>391.03100000000001</v>
      </c>
      <c r="J13" s="181">
        <v>240.13</v>
      </c>
      <c r="K13" s="181">
        <v>497.61599999999999</v>
      </c>
    </row>
    <row r="14" spans="1:11" s="160" customFormat="1" ht="12" customHeight="1">
      <c r="A14" s="173"/>
      <c r="B14" s="181"/>
      <c r="C14" s="181"/>
      <c r="D14" s="181"/>
      <c r="E14" s="181"/>
      <c r="F14" s="181"/>
      <c r="G14" s="181"/>
      <c r="H14" s="181"/>
      <c r="I14" s="181"/>
      <c r="J14" s="181"/>
      <c r="K14" s="181"/>
    </row>
    <row r="15" spans="1:11" s="160" customFormat="1" ht="12" customHeight="1">
      <c r="A15" s="173"/>
      <c r="B15" s="257" t="s">
        <v>3</v>
      </c>
      <c r="C15" s="257"/>
      <c r="D15" s="257"/>
      <c r="E15" s="257"/>
      <c r="F15" s="257"/>
      <c r="G15" s="257"/>
      <c r="H15" s="257"/>
      <c r="I15" s="257"/>
      <c r="J15" s="257"/>
      <c r="K15" s="257"/>
    </row>
    <row r="16" spans="1:11" s="160" customFormat="1" ht="12" customHeight="1">
      <c r="A16" s="173">
        <v>2009</v>
      </c>
      <c r="B16" s="177">
        <f t="shared" ref="B16:K21" si="0">B8/B7*100-100</f>
        <v>-1.2672298799466404</v>
      </c>
      <c r="C16" s="177">
        <f t="shared" si="0"/>
        <v>-1.6291486573702798</v>
      </c>
      <c r="D16" s="177">
        <f t="shared" si="0"/>
        <v>-3.5512658015452416</v>
      </c>
      <c r="E16" s="177">
        <f t="shared" si="0"/>
        <v>-5.5567187117179486</v>
      </c>
      <c r="F16" s="177">
        <f t="shared" si="0"/>
        <v>-5.710627814028058</v>
      </c>
      <c r="G16" s="177">
        <f t="shared" si="0"/>
        <v>-0.78760942430231751</v>
      </c>
      <c r="H16" s="177">
        <f t="shared" si="0"/>
        <v>-0.48736225217479046</v>
      </c>
      <c r="I16" s="177">
        <f t="shared" si="0"/>
        <v>-1.8792599805258021</v>
      </c>
      <c r="J16" s="177">
        <f t="shared" si="0"/>
        <v>0.11161983547656007</v>
      </c>
      <c r="K16" s="177">
        <f t="shared" si="0"/>
        <v>0.26837390666847227</v>
      </c>
    </row>
    <row r="17" spans="1:11" s="160" customFormat="1" ht="12" customHeight="1">
      <c r="A17" s="173">
        <v>2010</v>
      </c>
      <c r="B17" s="177">
        <f t="shared" si="0"/>
        <v>1.1395098807209365</v>
      </c>
      <c r="C17" s="177">
        <f t="shared" si="0"/>
        <v>-0.77935504393813915</v>
      </c>
      <c r="D17" s="177">
        <f t="shared" si="0"/>
        <v>1.6532575356104786</v>
      </c>
      <c r="E17" s="177">
        <f t="shared" si="0"/>
        <v>2.8691907495365712</v>
      </c>
      <c r="F17" s="177">
        <f t="shared" si="0"/>
        <v>3.641539681543577</v>
      </c>
      <c r="G17" s="177">
        <f t="shared" si="0"/>
        <v>5.8162918045965739E-2</v>
      </c>
      <c r="H17" s="177">
        <f t="shared" si="0"/>
        <v>1.0567128595361197</v>
      </c>
      <c r="I17" s="177">
        <f t="shared" si="0"/>
        <v>0.15956085509994011</v>
      </c>
      <c r="J17" s="177">
        <f t="shared" si="0"/>
        <v>3.8526914565083956</v>
      </c>
      <c r="K17" s="177">
        <f t="shared" si="0"/>
        <v>0.4533604497515995</v>
      </c>
    </row>
    <row r="18" spans="1:11" s="160" customFormat="1" ht="12" customHeight="1">
      <c r="A18" s="173">
        <v>2011</v>
      </c>
      <c r="B18" s="177">
        <f t="shared" si="0"/>
        <v>-0.1082457416651863</v>
      </c>
      <c r="C18" s="177">
        <f t="shared" si="0"/>
        <v>0.92173285777261071</v>
      </c>
      <c r="D18" s="177">
        <f t="shared" si="0"/>
        <v>4.5123392916854215</v>
      </c>
      <c r="E18" s="177">
        <f t="shared" si="0"/>
        <v>5.813089768631869</v>
      </c>
      <c r="F18" s="177">
        <f t="shared" si="0"/>
        <v>6.7673642839056356</v>
      </c>
      <c r="G18" s="177">
        <f t="shared" si="0"/>
        <v>2.7580406780080295</v>
      </c>
      <c r="H18" s="177">
        <f t="shared" si="0"/>
        <v>-1.658981585853823</v>
      </c>
      <c r="I18" s="177">
        <f t="shared" si="0"/>
        <v>0.97070165329552083</v>
      </c>
      <c r="J18" s="177">
        <f t="shared" si="0"/>
        <v>-1.0428018716956728</v>
      </c>
      <c r="K18" s="177">
        <f t="shared" si="0"/>
        <v>-3.8307458849372864</v>
      </c>
    </row>
    <row r="19" spans="1:11" s="160" customFormat="1" ht="12" customHeight="1">
      <c r="A19" s="173">
        <v>2012</v>
      </c>
      <c r="B19" s="177">
        <f t="shared" si="0"/>
        <v>-1.4697443611666188</v>
      </c>
      <c r="C19" s="177">
        <f t="shared" si="0"/>
        <v>-3.4011039193106427</v>
      </c>
      <c r="D19" s="177">
        <f t="shared" si="0"/>
        <v>-0.69657707316703465</v>
      </c>
      <c r="E19" s="177">
        <f t="shared" si="0"/>
        <v>-1.0997868025583699</v>
      </c>
      <c r="F19" s="177">
        <f t="shared" si="0"/>
        <v>-0.38977108682202299</v>
      </c>
      <c r="G19" s="177">
        <f t="shared" si="0"/>
        <v>-0.13660791122292437</v>
      </c>
      <c r="H19" s="177">
        <f t="shared" si="0"/>
        <v>-1.6527468229670035</v>
      </c>
      <c r="I19" s="177">
        <f t="shared" si="0"/>
        <v>-0.36693694158962842</v>
      </c>
      <c r="J19" s="177">
        <f t="shared" si="0"/>
        <v>-2.4269121963801012</v>
      </c>
      <c r="K19" s="177">
        <f t="shared" si="0"/>
        <v>-2.2536510197172674</v>
      </c>
    </row>
    <row r="20" spans="1:11" s="160" customFormat="1" ht="12" customHeight="1">
      <c r="A20" s="173">
        <v>2013</v>
      </c>
      <c r="B20" s="177">
        <f t="shared" si="0"/>
        <v>-1.8534023540446469</v>
      </c>
      <c r="C20" s="177">
        <f t="shared" si="0"/>
        <v>-1.9073849505683</v>
      </c>
      <c r="D20" s="177">
        <f t="shared" si="0"/>
        <v>-2.1870940899496532</v>
      </c>
      <c r="E20" s="177">
        <f t="shared" si="0"/>
        <v>-1.6408598193082611</v>
      </c>
      <c r="F20" s="177">
        <f t="shared" si="0"/>
        <v>-1.0786526158878758</v>
      </c>
      <c r="G20" s="177">
        <f t="shared" si="0"/>
        <v>-2.9383760591049963</v>
      </c>
      <c r="H20" s="177">
        <f t="shared" si="0"/>
        <v>-1.7343139038928399</v>
      </c>
      <c r="I20" s="177">
        <f t="shared" si="0"/>
        <v>-2.0319356000818942</v>
      </c>
      <c r="J20" s="177">
        <f t="shared" si="0"/>
        <v>-1.1353862033373474</v>
      </c>
      <c r="K20" s="177">
        <f t="shared" si="0"/>
        <v>-1.7898694820485446</v>
      </c>
    </row>
    <row r="21" spans="1:11" s="160" customFormat="1" ht="12" customHeight="1">
      <c r="A21" s="173">
        <v>2014</v>
      </c>
      <c r="B21" s="177">
        <f t="shared" si="0"/>
        <v>1.8238041105059608</v>
      </c>
      <c r="C21" s="177">
        <f t="shared" si="0"/>
        <v>1.5840754321634307</v>
      </c>
      <c r="D21" s="177">
        <f t="shared" si="0"/>
        <v>1.44622686776205</v>
      </c>
      <c r="E21" s="177">
        <f t="shared" si="0"/>
        <v>0.67130238007206344</v>
      </c>
      <c r="F21" s="177">
        <f t="shared" si="0"/>
        <v>0.75345332775221152</v>
      </c>
      <c r="G21" s="177">
        <f t="shared" si="0"/>
        <v>2.5262935690958841</v>
      </c>
      <c r="H21" s="177">
        <f t="shared" si="0"/>
        <v>1.96564280404003</v>
      </c>
      <c r="I21" s="177">
        <f t="shared" si="0"/>
        <v>3.4476281683284924</v>
      </c>
      <c r="J21" s="177">
        <f t="shared" si="0"/>
        <v>1.9110713118615479</v>
      </c>
      <c r="K21" s="177">
        <f t="shared" si="0"/>
        <v>0.85631882219172439</v>
      </c>
    </row>
    <row r="22" spans="1:11" s="160" customFormat="1" ht="12" customHeight="1">
      <c r="A22" s="173"/>
      <c r="B22" s="177"/>
      <c r="C22" s="177"/>
      <c r="D22" s="177"/>
      <c r="E22" s="177"/>
      <c r="F22" s="177"/>
      <c r="G22" s="177"/>
      <c r="H22" s="177"/>
      <c r="I22" s="177"/>
      <c r="J22" s="177"/>
      <c r="K22" s="177"/>
    </row>
    <row r="23" spans="1:11" s="160" customFormat="1" ht="12" customHeight="1">
      <c r="A23" s="173"/>
      <c r="B23" s="257" t="s">
        <v>347</v>
      </c>
      <c r="C23" s="257"/>
      <c r="D23" s="257"/>
      <c r="E23" s="257"/>
      <c r="F23" s="257"/>
      <c r="G23" s="257"/>
      <c r="H23" s="257"/>
      <c r="I23" s="257"/>
      <c r="J23" s="257"/>
      <c r="K23" s="257"/>
    </row>
    <row r="24" spans="1:11" s="160" customFormat="1" ht="12" customHeight="1">
      <c r="A24" s="173">
        <v>2008</v>
      </c>
      <c r="B24" s="178">
        <f>B7/B$9*100</f>
        <v>100.14236259187719</v>
      </c>
      <c r="C24" s="178">
        <f t="shared" ref="C24:K24" si="1">C7/C$9*100</f>
        <v>102.45461467559012</v>
      </c>
      <c r="D24" s="178">
        <f t="shared" si="1"/>
        <v>101.99577149206299</v>
      </c>
      <c r="E24" s="178">
        <f t="shared" si="1"/>
        <v>102.93038781442864</v>
      </c>
      <c r="F24" s="178">
        <f t="shared" si="1"/>
        <v>102.33010029394603</v>
      </c>
      <c r="G24" s="178">
        <f t="shared" si="1"/>
        <v>100.73527138254519</v>
      </c>
      <c r="H24" s="178">
        <f t="shared" si="1"/>
        <v>99.438964776259851</v>
      </c>
      <c r="I24" s="178">
        <f t="shared" si="1"/>
        <v>101.75289476634588</v>
      </c>
      <c r="J24" s="178">
        <f t="shared" si="1"/>
        <v>96.182875200032413</v>
      </c>
      <c r="K24" s="178">
        <f t="shared" si="1"/>
        <v>99.282238010324846</v>
      </c>
    </row>
    <row r="25" spans="1:11" s="160" customFormat="1" ht="12" customHeight="1">
      <c r="A25" s="173">
        <v>2009</v>
      </c>
      <c r="B25" s="178">
        <f t="shared" ref="B25:K30" si="2">B8/B$9*100</f>
        <v>98.873328650628409</v>
      </c>
      <c r="C25" s="178">
        <f t="shared" si="2"/>
        <v>100.78547669618885</v>
      </c>
      <c r="D25" s="178">
        <f t="shared" si="2"/>
        <v>98.373630540043123</v>
      </c>
      <c r="E25" s="178">
        <f t="shared" si="2"/>
        <v>97.210835694700449</v>
      </c>
      <c r="F25" s="178">
        <f t="shared" si="2"/>
        <v>96.486409124437145</v>
      </c>
      <c r="G25" s="178">
        <f t="shared" si="2"/>
        <v>99.941870891539736</v>
      </c>
      <c r="H25" s="178">
        <f t="shared" si="2"/>
        <v>98.954336797986983</v>
      </c>
      <c r="I25" s="178">
        <f t="shared" si="2"/>
        <v>99.840693335975402</v>
      </c>
      <c r="J25" s="178">
        <f t="shared" si="2"/>
        <v>96.290234367087322</v>
      </c>
      <c r="K25" s="178">
        <f t="shared" si="2"/>
        <v>99.548685631101037</v>
      </c>
    </row>
    <row r="26" spans="1:11" s="160" customFormat="1" ht="12" customHeight="1">
      <c r="A26" s="173">
        <v>2010</v>
      </c>
      <c r="B26" s="179">
        <f t="shared" si="2"/>
        <v>100</v>
      </c>
      <c r="C26" s="179">
        <f t="shared" si="2"/>
        <v>100</v>
      </c>
      <c r="D26" s="179">
        <f t="shared" si="2"/>
        <v>100</v>
      </c>
      <c r="E26" s="179">
        <f t="shared" si="2"/>
        <v>100</v>
      </c>
      <c r="F26" s="179">
        <f t="shared" si="2"/>
        <v>100</v>
      </c>
      <c r="G26" s="179">
        <f t="shared" si="2"/>
        <v>100</v>
      </c>
      <c r="H26" s="179">
        <f t="shared" si="2"/>
        <v>100</v>
      </c>
      <c r="I26" s="179">
        <f t="shared" si="2"/>
        <v>100</v>
      </c>
      <c r="J26" s="179">
        <f t="shared" si="2"/>
        <v>100</v>
      </c>
      <c r="K26" s="179">
        <f t="shared" si="2"/>
        <v>100</v>
      </c>
    </row>
    <row r="27" spans="1:11" s="160" customFormat="1" ht="12" customHeight="1">
      <c r="A27" s="173">
        <v>2011</v>
      </c>
      <c r="B27" s="178">
        <f t="shared" si="2"/>
        <v>99.891754258334814</v>
      </c>
      <c r="C27" s="178">
        <f t="shared" si="2"/>
        <v>100.92173285777261</v>
      </c>
      <c r="D27" s="178">
        <f t="shared" si="2"/>
        <v>104.51233929168542</v>
      </c>
      <c r="E27" s="178">
        <f t="shared" si="2"/>
        <v>105.81308976863187</v>
      </c>
      <c r="F27" s="178">
        <f t="shared" si="2"/>
        <v>106.76736428390564</v>
      </c>
      <c r="G27" s="178">
        <f t="shared" si="2"/>
        <v>102.75804067800803</v>
      </c>
      <c r="H27" s="178">
        <f t="shared" si="2"/>
        <v>98.341018414146177</v>
      </c>
      <c r="I27" s="178">
        <f t="shared" si="2"/>
        <v>100.97070165329552</v>
      </c>
      <c r="J27" s="178">
        <f t="shared" si="2"/>
        <v>98.957198128304327</v>
      </c>
      <c r="K27" s="178">
        <f t="shared" si="2"/>
        <v>96.169254115062714</v>
      </c>
    </row>
    <row r="28" spans="1:11" s="160" customFormat="1" ht="12" customHeight="1">
      <c r="A28" s="173">
        <v>2012</v>
      </c>
      <c r="B28" s="178">
        <f t="shared" si="2"/>
        <v>98.423600832852514</v>
      </c>
      <c r="C28" s="178">
        <f t="shared" si="2"/>
        <v>97.489279846110691</v>
      </c>
      <c r="D28" s="178">
        <f t="shared" si="2"/>
        <v>103.78433029754899</v>
      </c>
      <c r="E28" s="178">
        <f t="shared" si="2"/>
        <v>104.64937137197722</v>
      </c>
      <c r="F28" s="178">
        <f t="shared" si="2"/>
        <v>106.35121596776503</v>
      </c>
      <c r="G28" s="178">
        <f t="shared" si="2"/>
        <v>102.61766506502421</v>
      </c>
      <c r="H28" s="178">
        <f t="shared" si="2"/>
        <v>96.715690356632976</v>
      </c>
      <c r="I28" s="178">
        <f t="shared" si="2"/>
        <v>100.60020284874733</v>
      </c>
      <c r="J28" s="178">
        <f t="shared" si="2"/>
        <v>96.555593817732486</v>
      </c>
      <c r="K28" s="178">
        <f t="shared" si="2"/>
        <v>94.001934739044117</v>
      </c>
    </row>
    <row r="29" spans="1:11" s="160" customFormat="1" ht="12" customHeight="1">
      <c r="A29" s="173">
        <v>2013</v>
      </c>
      <c r="B29" s="178">
        <f t="shared" si="2"/>
        <v>96.59941549808093</v>
      </c>
      <c r="C29" s="178">
        <f t="shared" si="2"/>
        <v>95.629783993908561</v>
      </c>
      <c r="D29" s="178">
        <f t="shared" si="2"/>
        <v>101.51446934331744</v>
      </c>
      <c r="E29" s="178">
        <f t="shared" si="2"/>
        <v>102.93222188597578</v>
      </c>
      <c r="F29" s="178">
        <f t="shared" si="2"/>
        <v>105.20405579470015</v>
      </c>
      <c r="G29" s="178">
        <f t="shared" si="2"/>
        <v>99.602372162340984</v>
      </c>
      <c r="H29" s="178">
        <f t="shared" si="2"/>
        <v>95.038336691531939</v>
      </c>
      <c r="I29" s="178">
        <f t="shared" si="2"/>
        <v>98.556071513309035</v>
      </c>
      <c r="J29" s="178">
        <f t="shared" si="2"/>
        <v>95.459314926975509</v>
      </c>
      <c r="K29" s="178">
        <f t="shared" si="2"/>
        <v>92.319422796614788</v>
      </c>
    </row>
    <row r="30" spans="1:11" s="160" customFormat="1" ht="12" customHeight="1">
      <c r="A30" s="173">
        <v>2014</v>
      </c>
      <c r="B30" s="178">
        <f t="shared" si="2"/>
        <v>98.36119960865966</v>
      </c>
      <c r="C30" s="178">
        <f t="shared" si="2"/>
        <v>97.144631907987019</v>
      </c>
      <c r="D30" s="178">
        <f t="shared" si="2"/>
        <v>102.98259887362657</v>
      </c>
      <c r="E30" s="178">
        <f t="shared" si="2"/>
        <v>103.62320834135741</v>
      </c>
      <c r="F30" s="178">
        <f t="shared" si="2"/>
        <v>105.99671925401562</v>
      </c>
      <c r="G30" s="178">
        <f t="shared" si="2"/>
        <v>102.11862048494518</v>
      </c>
      <c r="H30" s="178">
        <f t="shared" si="2"/>
        <v>96.906450917788391</v>
      </c>
      <c r="I30" s="178">
        <f t="shared" si="2"/>
        <v>101.95391839639983</v>
      </c>
      <c r="J30" s="178">
        <f t="shared" si="2"/>
        <v>97.283610509044493</v>
      </c>
      <c r="K30" s="178">
        <f t="shared" si="2"/>
        <v>93.109971390560943</v>
      </c>
    </row>
    <row r="31" spans="1:11" s="160" customFormat="1" ht="12" customHeight="1">
      <c r="A31" s="173"/>
      <c r="B31" s="178"/>
      <c r="C31" s="178"/>
      <c r="D31" s="178"/>
      <c r="E31" s="178"/>
      <c r="F31" s="178"/>
      <c r="G31" s="178"/>
      <c r="H31" s="178"/>
      <c r="I31" s="178"/>
      <c r="J31" s="178"/>
      <c r="K31" s="178"/>
    </row>
    <row r="32" spans="1:11" s="160" customFormat="1" ht="12" customHeight="1">
      <c r="A32" s="173"/>
      <c r="B32" s="257" t="s">
        <v>316</v>
      </c>
      <c r="C32" s="257"/>
      <c r="D32" s="257"/>
      <c r="E32" s="257"/>
      <c r="F32" s="257"/>
      <c r="G32" s="257"/>
      <c r="H32" s="257"/>
      <c r="I32" s="257"/>
      <c r="J32" s="257"/>
      <c r="K32" s="257"/>
    </row>
    <row r="33" spans="1:11" s="160" customFormat="1" ht="12" customHeight="1">
      <c r="A33" s="173">
        <v>2008</v>
      </c>
      <c r="B33" s="179">
        <f t="shared" ref="B33:K39" si="3">(B7*100)/$B7</f>
        <v>100</v>
      </c>
      <c r="C33" s="180">
        <f t="shared" si="3"/>
        <v>3.2021117366716978</v>
      </c>
      <c r="D33" s="180">
        <f t="shared" si="3"/>
        <v>24.260109344372143</v>
      </c>
      <c r="E33" s="180">
        <f t="shared" si="3"/>
        <v>14.058517400534823</v>
      </c>
      <c r="F33" s="180">
        <f t="shared" si="3"/>
        <v>11.642044351480159</v>
      </c>
      <c r="G33" s="180">
        <f t="shared" si="3"/>
        <v>10.201591943837323</v>
      </c>
      <c r="H33" s="180">
        <f t="shared" si="3"/>
        <v>72.537778918956164</v>
      </c>
      <c r="I33" s="180">
        <f t="shared" si="3"/>
        <v>24.440283318407555</v>
      </c>
      <c r="J33" s="180">
        <f t="shared" si="3"/>
        <v>14.868141709304293</v>
      </c>
      <c r="K33" s="180">
        <f t="shared" si="3"/>
        <v>33.229353891244308</v>
      </c>
    </row>
    <row r="34" spans="1:11" s="160" customFormat="1" ht="12" customHeight="1">
      <c r="A34" s="173">
        <v>2009</v>
      </c>
      <c r="B34" s="179">
        <f t="shared" si="3"/>
        <v>100</v>
      </c>
      <c r="C34" s="180">
        <f t="shared" si="3"/>
        <v>3.1903739482606062</v>
      </c>
      <c r="D34" s="180">
        <f t="shared" si="3"/>
        <v>23.698887764778263</v>
      </c>
      <c r="E34" s="180">
        <f t="shared" si="3"/>
        <v>13.447738899055217</v>
      </c>
      <c r="F34" s="180">
        <f t="shared" si="3"/>
        <v>11.118102444887745</v>
      </c>
      <c r="G34" s="180">
        <f t="shared" si="3"/>
        <v>10.251148865723048</v>
      </c>
      <c r="H34" s="180">
        <f t="shared" si="3"/>
        <v>73.110738286961123</v>
      </c>
      <c r="I34" s="180">
        <f t="shared" si="3"/>
        <v>24.288781552181813</v>
      </c>
      <c r="J34" s="180">
        <f t="shared" si="3"/>
        <v>15.075782322849504</v>
      </c>
      <c r="K34" s="180">
        <f t="shared" si="3"/>
        <v>33.746174411929807</v>
      </c>
    </row>
    <row r="35" spans="1:11" s="160" customFormat="1" ht="12" customHeight="1">
      <c r="A35" s="173">
        <v>2010</v>
      </c>
      <c r="B35" s="179">
        <f t="shared" si="3"/>
        <v>100</v>
      </c>
      <c r="C35" s="180">
        <f t="shared" si="3"/>
        <v>3.1298447181596964</v>
      </c>
      <c r="D35" s="180">
        <f t="shared" si="3"/>
        <v>23.819268494593988</v>
      </c>
      <c r="E35" s="180">
        <f t="shared" si="3"/>
        <v>13.677721195093193</v>
      </c>
      <c r="F35" s="180">
        <f t="shared" si="3"/>
        <v>11.393146526854476</v>
      </c>
      <c r="G35" s="180">
        <f t="shared" si="3"/>
        <v>10.14154729950079</v>
      </c>
      <c r="H35" s="180">
        <f t="shared" si="3"/>
        <v>73.050886787246313</v>
      </c>
      <c r="I35" s="180">
        <f t="shared" si="3"/>
        <v>24.053445551012214</v>
      </c>
      <c r="J35" s="180">
        <f t="shared" si="3"/>
        <v>15.4802072096932</v>
      </c>
      <c r="K35" s="180">
        <f t="shared" si="3"/>
        <v>33.517234026540898</v>
      </c>
    </row>
    <row r="36" spans="1:11" s="160" customFormat="1" ht="12" customHeight="1">
      <c r="A36" s="173">
        <v>2011</v>
      </c>
      <c r="B36" s="179">
        <f t="shared" si="3"/>
        <v>100.00000000000001</v>
      </c>
      <c r="C36" s="180">
        <f t="shared" si="3"/>
        <v>3.1621163816538735</v>
      </c>
      <c r="D36" s="180">
        <f t="shared" si="3"/>
        <v>24.921050682009096</v>
      </c>
      <c r="E36" s="180">
        <f t="shared" si="3"/>
        <v>14.488502593555726</v>
      </c>
      <c r="F36" s="180">
        <f t="shared" si="3"/>
        <v>12.177343711741756</v>
      </c>
      <c r="G36" s="180">
        <f t="shared" si="3"/>
        <v>10.432548088453371</v>
      </c>
      <c r="H36" s="180">
        <f t="shared" si="3"/>
        <v>71.91683293633703</v>
      </c>
      <c r="I36" s="180">
        <f t="shared" si="3"/>
        <v>24.313250803305387</v>
      </c>
      <c r="J36" s="180">
        <f t="shared" si="3"/>
        <v>15.335379214135662</v>
      </c>
      <c r="K36" s="180">
        <f t="shared" si="3"/>
        <v>32.268202918895973</v>
      </c>
    </row>
    <row r="37" spans="1:11" s="160" customFormat="1" ht="12" customHeight="1">
      <c r="A37" s="173">
        <v>2012</v>
      </c>
      <c r="B37" s="179">
        <f t="shared" si="3"/>
        <v>100</v>
      </c>
      <c r="C37" s="180">
        <f t="shared" si="3"/>
        <v>3.1001335555861407</v>
      </c>
      <c r="D37" s="180">
        <f t="shared" si="3"/>
        <v>25.116606260800413</v>
      </c>
      <c r="E37" s="180">
        <f t="shared" si="3"/>
        <v>14.542903457662371</v>
      </c>
      <c r="F37" s="180">
        <f t="shared" si="3"/>
        <v>12.31081749272326</v>
      </c>
      <c r="G37" s="180">
        <f t="shared" si="3"/>
        <v>10.573702803138048</v>
      </c>
      <c r="H37" s="180">
        <f t="shared" si="3"/>
        <v>71.783260183613436</v>
      </c>
      <c r="I37" s="180">
        <f t="shared" si="3"/>
        <v>24.585378721842456</v>
      </c>
      <c r="J37" s="180">
        <f t="shared" si="3"/>
        <v>15.186404347183354</v>
      </c>
      <c r="K37" s="180">
        <f t="shared" si="3"/>
        <v>32.011477114587635</v>
      </c>
    </row>
    <row r="38" spans="1:11" s="160" customFormat="1" ht="12" customHeight="1">
      <c r="A38" s="173">
        <v>2013</v>
      </c>
      <c r="B38" s="179">
        <f t="shared" si="3"/>
        <v>100</v>
      </c>
      <c r="C38" s="180">
        <f t="shared" si="3"/>
        <v>3.0984284199735503</v>
      </c>
      <c r="D38" s="180">
        <f t="shared" si="3"/>
        <v>25.031211513104292</v>
      </c>
      <c r="E38" s="180">
        <f t="shared" si="3"/>
        <v>14.574397015640491</v>
      </c>
      <c r="F38" s="180">
        <f t="shared" si="3"/>
        <v>12.407996639609115</v>
      </c>
      <c r="G38" s="180">
        <f t="shared" si="3"/>
        <v>10.456814497463801</v>
      </c>
      <c r="H38" s="180">
        <f t="shared" si="3"/>
        <v>71.87036006692216</v>
      </c>
      <c r="I38" s="180">
        <f t="shared" si="3"/>
        <v>24.54065676944122</v>
      </c>
      <c r="J38" s="180">
        <f t="shared" si="3"/>
        <v>15.297504312479996</v>
      </c>
      <c r="K38" s="180">
        <f t="shared" si="3"/>
        <v>32.032198985000946</v>
      </c>
    </row>
    <row r="39" spans="1:11" s="160" customFormat="1" ht="12" customHeight="1">
      <c r="A39" s="173">
        <v>2014</v>
      </c>
      <c r="B39" s="179">
        <f t="shared" si="3"/>
        <v>100</v>
      </c>
      <c r="C39" s="180">
        <f t="shared" si="3"/>
        <v>3.0911336409525956</v>
      </c>
      <c r="D39" s="180">
        <f t="shared" si="3"/>
        <v>24.938392197343898</v>
      </c>
      <c r="E39" s="180">
        <f t="shared" si="3"/>
        <v>14.409435414300919</v>
      </c>
      <c r="F39" s="180">
        <f t="shared" si="3"/>
        <v>12.277566343553801</v>
      </c>
      <c r="G39" s="180">
        <f t="shared" si="3"/>
        <v>10.528956783042982</v>
      </c>
      <c r="H39" s="180">
        <f t="shared" si="3"/>
        <v>71.970474161703521</v>
      </c>
      <c r="I39" s="180">
        <f t="shared" si="3"/>
        <v>24.932016228116876</v>
      </c>
      <c r="J39" s="180">
        <f t="shared" si="3"/>
        <v>15.310614904848224</v>
      </c>
      <c r="K39" s="180">
        <f t="shared" si="3"/>
        <v>31.727843028738409</v>
      </c>
    </row>
    <row r="40" spans="1:11" s="160" customFormat="1" ht="12" customHeight="1">
      <c r="A40" s="173"/>
      <c r="B40" s="179"/>
      <c r="C40" s="180"/>
      <c r="D40" s="180"/>
      <c r="E40" s="180"/>
      <c r="F40" s="180"/>
      <c r="G40" s="180"/>
      <c r="H40" s="180"/>
      <c r="I40" s="180"/>
      <c r="J40" s="180"/>
      <c r="K40" s="180"/>
    </row>
    <row r="41" spans="1:11" s="160" customFormat="1" ht="12" customHeight="1">
      <c r="A41" s="173"/>
      <c r="B41" s="257" t="s">
        <v>7</v>
      </c>
      <c r="C41" s="257"/>
      <c r="D41" s="257"/>
      <c r="E41" s="257"/>
      <c r="F41" s="257"/>
      <c r="G41" s="257"/>
      <c r="H41" s="257"/>
      <c r="I41" s="257"/>
      <c r="J41" s="257"/>
      <c r="K41" s="257"/>
    </row>
    <row r="42" spans="1:11" s="160" customFormat="1" ht="12" customHeight="1">
      <c r="A42" s="173">
        <v>2008</v>
      </c>
      <c r="B42" s="197">
        <v>2.8</v>
      </c>
      <c r="C42" s="197">
        <v>4.3</v>
      </c>
      <c r="D42" s="197">
        <v>2.5</v>
      </c>
      <c r="E42" s="197">
        <v>1.9</v>
      </c>
      <c r="F42" s="197">
        <v>1.7</v>
      </c>
      <c r="G42" s="197">
        <v>4.2</v>
      </c>
      <c r="H42" s="197">
        <v>2.8</v>
      </c>
      <c r="I42" s="197">
        <v>2.6</v>
      </c>
      <c r="J42" s="197">
        <v>2.5</v>
      </c>
      <c r="K42" s="197">
        <v>3.3</v>
      </c>
    </row>
    <row r="43" spans="1:11" s="160" customFormat="1" ht="12" customHeight="1">
      <c r="A43" s="173">
        <v>2009</v>
      </c>
      <c r="B43" s="197">
        <v>2.8</v>
      </c>
      <c r="C43" s="197">
        <v>4.3</v>
      </c>
      <c r="D43" s="197">
        <v>2.5</v>
      </c>
      <c r="E43" s="197">
        <v>1.9</v>
      </c>
      <c r="F43" s="197">
        <v>1.7</v>
      </c>
      <c r="G43" s="197">
        <v>4.2</v>
      </c>
      <c r="H43" s="197">
        <v>2.9</v>
      </c>
      <c r="I43" s="197">
        <v>2.6</v>
      </c>
      <c r="J43" s="197">
        <v>2.6</v>
      </c>
      <c r="K43" s="197">
        <v>3.3</v>
      </c>
    </row>
    <row r="44" spans="1:11" s="160" customFormat="1" ht="12" customHeight="1">
      <c r="A44" s="173">
        <v>2010</v>
      </c>
      <c r="B44" s="197">
        <v>2.8</v>
      </c>
      <c r="C44" s="197">
        <v>4.3</v>
      </c>
      <c r="D44" s="197">
        <v>2.5</v>
      </c>
      <c r="E44" s="197">
        <v>2</v>
      </c>
      <c r="F44" s="197">
        <v>1.8</v>
      </c>
      <c r="G44" s="197">
        <v>4.2</v>
      </c>
      <c r="H44" s="197">
        <v>2.9</v>
      </c>
      <c r="I44" s="197">
        <v>2.6</v>
      </c>
      <c r="J44" s="197">
        <v>2.6</v>
      </c>
      <c r="K44" s="197">
        <v>3.2</v>
      </c>
    </row>
    <row r="45" spans="1:11" s="160" customFormat="1" ht="12" customHeight="1">
      <c r="A45" s="173">
        <v>2011</v>
      </c>
      <c r="B45" s="197">
        <v>2.8</v>
      </c>
      <c r="C45" s="197">
        <v>4.4000000000000004</v>
      </c>
      <c r="D45" s="197">
        <v>2.6</v>
      </c>
      <c r="E45" s="197">
        <v>2</v>
      </c>
      <c r="F45" s="197">
        <v>1.8</v>
      </c>
      <c r="G45" s="197">
        <v>4.2</v>
      </c>
      <c r="H45" s="197">
        <v>2.8</v>
      </c>
      <c r="I45" s="197">
        <v>2.6</v>
      </c>
      <c r="J45" s="197">
        <v>2.5</v>
      </c>
      <c r="K45" s="197">
        <v>3.1</v>
      </c>
    </row>
    <row r="46" spans="1:11" s="160" customFormat="1" ht="12" customHeight="1">
      <c r="A46" s="173">
        <v>2012</v>
      </c>
      <c r="B46" s="197">
        <v>2.7</v>
      </c>
      <c r="C46" s="197">
        <v>4.3</v>
      </c>
      <c r="D46" s="197">
        <v>2.6</v>
      </c>
      <c r="E46" s="197">
        <v>2</v>
      </c>
      <c r="F46" s="197">
        <v>1.8</v>
      </c>
      <c r="G46" s="197">
        <v>4.2</v>
      </c>
      <c r="H46" s="197">
        <v>2.7</v>
      </c>
      <c r="I46" s="197">
        <v>2.6</v>
      </c>
      <c r="J46" s="197">
        <v>2.5</v>
      </c>
      <c r="K46" s="197">
        <v>3</v>
      </c>
    </row>
    <row r="47" spans="1:11" s="160" customFormat="1" ht="12" customHeight="1">
      <c r="A47" s="173">
        <v>2013</v>
      </c>
      <c r="B47" s="197">
        <v>2.7</v>
      </c>
      <c r="C47" s="197">
        <v>4.4000000000000004</v>
      </c>
      <c r="D47" s="197">
        <v>2.5</v>
      </c>
      <c r="E47" s="197">
        <v>1.9</v>
      </c>
      <c r="F47" s="197">
        <v>1.8</v>
      </c>
      <c r="G47" s="197">
        <v>4.0999999999999996</v>
      </c>
      <c r="H47" s="197">
        <v>2.7</v>
      </c>
      <c r="I47" s="197">
        <v>2.5</v>
      </c>
      <c r="J47" s="197">
        <v>2.4</v>
      </c>
      <c r="K47" s="197">
        <v>3</v>
      </c>
    </row>
    <row r="48" spans="1:11" s="160" customFormat="1" ht="12" customHeight="1">
      <c r="A48" s="173">
        <v>2014</v>
      </c>
      <c r="B48" s="197">
        <v>2.7</v>
      </c>
      <c r="C48" s="197">
        <v>4.5</v>
      </c>
      <c r="D48" s="197">
        <v>2.5</v>
      </c>
      <c r="E48" s="197">
        <v>1.9</v>
      </c>
      <c r="F48" s="197">
        <v>1.8</v>
      </c>
      <c r="G48" s="197">
        <v>4.2</v>
      </c>
      <c r="H48" s="197">
        <v>2.7</v>
      </c>
      <c r="I48" s="197">
        <v>2.6</v>
      </c>
      <c r="J48" s="197">
        <v>2.4</v>
      </c>
      <c r="K48" s="197">
        <v>3</v>
      </c>
    </row>
    <row r="49" spans="1:1" s="160" customFormat="1" ht="12" customHeight="1">
      <c r="A49" s="168"/>
    </row>
    <row r="50" spans="1:1" s="160" customFormat="1" ht="12" customHeight="1">
      <c r="A50" s="168"/>
    </row>
    <row r="51" spans="1:1" s="160" customFormat="1" ht="12" customHeight="1">
      <c r="A51" s="168"/>
    </row>
    <row r="52" spans="1:1" s="160" customFormat="1" ht="12" customHeight="1">
      <c r="A52" s="168"/>
    </row>
    <row r="53" spans="1:1" s="160" customFormat="1" ht="12" customHeight="1">
      <c r="A53" s="168"/>
    </row>
    <row r="54" spans="1:1" s="160" customFormat="1" ht="12" customHeight="1">
      <c r="A54" s="168"/>
    </row>
    <row r="55" spans="1:1" s="160" customFormat="1" ht="12" customHeight="1">
      <c r="A55" s="168"/>
    </row>
    <row r="56" spans="1:1" s="160" customFormat="1" ht="12" customHeight="1">
      <c r="A56" s="168"/>
    </row>
    <row r="57" spans="1:1" s="160" customFormat="1" ht="12" customHeight="1">
      <c r="A57" s="168"/>
    </row>
    <row r="58" spans="1:1" s="160" customFormat="1" ht="12" customHeight="1">
      <c r="A58" s="168"/>
    </row>
    <row r="59" spans="1:1" s="160" customFormat="1" ht="12" customHeight="1">
      <c r="A59" s="168"/>
    </row>
    <row r="60" spans="1:1" s="160" customFormat="1" ht="12" customHeight="1">
      <c r="A60" s="168"/>
    </row>
    <row r="61" spans="1:1" s="160" customFormat="1" ht="12" customHeight="1">
      <c r="A61" s="168"/>
    </row>
    <row r="62" spans="1:1" s="160" customFormat="1" ht="12" customHeight="1">
      <c r="A62" s="168"/>
    </row>
    <row r="63" spans="1:1" s="160" customFormat="1" ht="12" customHeight="1">
      <c r="A63" s="168"/>
    </row>
    <row r="64" spans="1:1" s="160" customFormat="1" ht="12" customHeight="1">
      <c r="A64" s="168"/>
    </row>
    <row r="65" spans="1:1" s="160" customFormat="1" ht="12" customHeight="1">
      <c r="A65" s="168"/>
    </row>
    <row r="66" spans="1:1" s="160" customFormat="1" ht="12" customHeight="1">
      <c r="A66" s="168"/>
    </row>
    <row r="67" spans="1:1" s="160" customFormat="1" ht="12" customHeight="1">
      <c r="A67" s="168"/>
    </row>
    <row r="68" spans="1:1" s="160" customFormat="1" ht="12" customHeight="1">
      <c r="A68" s="168"/>
    </row>
    <row r="69" spans="1:1" s="160" customFormat="1" ht="12" customHeight="1">
      <c r="A69" s="168"/>
    </row>
    <row r="70" spans="1:1" s="160" customFormat="1" ht="12" customHeight="1">
      <c r="A70" s="168"/>
    </row>
    <row r="71" spans="1:1" s="160" customFormat="1" ht="12" customHeight="1">
      <c r="A71" s="168"/>
    </row>
    <row r="72" spans="1:1" s="160" customFormat="1" ht="12" customHeight="1">
      <c r="A72" s="168"/>
    </row>
    <row r="73" spans="1:1" s="160" customFormat="1" ht="12" customHeight="1">
      <c r="A73" s="168"/>
    </row>
    <row r="74" spans="1:1" s="160" customFormat="1" ht="12" customHeight="1">
      <c r="A74" s="168"/>
    </row>
    <row r="75" spans="1:1" s="160" customFormat="1" ht="12" customHeight="1">
      <c r="A75" s="168"/>
    </row>
    <row r="76" spans="1:1" s="160" customFormat="1" ht="12" customHeight="1">
      <c r="A76" s="168"/>
    </row>
    <row r="77" spans="1:1" s="160" customFormat="1" ht="12" customHeight="1">
      <c r="A77" s="168"/>
    </row>
    <row r="78" spans="1:1" s="160" customFormat="1" ht="12" customHeight="1">
      <c r="A78" s="168"/>
    </row>
    <row r="79" spans="1:1" s="160" customFormat="1" ht="12" customHeight="1">
      <c r="A79" s="168"/>
    </row>
    <row r="80" spans="1:1" s="160" customFormat="1" ht="12" customHeight="1">
      <c r="A80" s="168"/>
    </row>
    <row r="81" spans="1:1" s="160" customFormat="1" ht="12" customHeight="1">
      <c r="A81" s="168"/>
    </row>
    <row r="82" spans="1:1" s="160" customFormat="1" ht="12" customHeight="1">
      <c r="A82" s="168"/>
    </row>
    <row r="83" spans="1:1" s="160" customFormat="1" ht="12" customHeight="1">
      <c r="A83" s="168"/>
    </row>
    <row r="84" spans="1:1" s="160" customFormat="1" ht="12" customHeight="1">
      <c r="A84" s="168"/>
    </row>
    <row r="85" spans="1:1" s="160" customFormat="1" ht="12" customHeight="1">
      <c r="A85" s="168"/>
    </row>
    <row r="86" spans="1:1" s="160" customFormat="1" ht="12" customHeight="1">
      <c r="A86" s="168"/>
    </row>
    <row r="87" spans="1:1" s="160" customFormat="1" ht="12" customHeight="1">
      <c r="A87" s="168"/>
    </row>
    <row r="88" spans="1:1" s="160" customFormat="1" ht="12" customHeight="1">
      <c r="A88" s="168"/>
    </row>
    <row r="89" spans="1:1" s="160" customFormat="1" ht="12" customHeight="1">
      <c r="A89" s="168"/>
    </row>
  </sheetData>
  <mergeCells count="11">
    <mergeCell ref="A1:K1"/>
    <mergeCell ref="A3:A4"/>
    <mergeCell ref="B3:B4"/>
    <mergeCell ref="C3:C4"/>
    <mergeCell ref="D3:G3"/>
    <mergeCell ref="H3:K3"/>
    <mergeCell ref="B6:K6"/>
    <mergeCell ref="B15:K15"/>
    <mergeCell ref="B23:K23"/>
    <mergeCell ref="B32:K32"/>
    <mergeCell ref="B41:K41"/>
  </mergeCells>
  <hyperlinks>
    <hyperlink ref="A1" location="Inhaltsverzeichnis!A12" display="Inhaltsverzeichnis!A12"/>
    <hyperlink ref="A1:K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Normal="100" zoomScaleSheetLayoutView="120" workbookViewId="0">
      <pane ySplit="4" topLeftCell="A5" activePane="bottomLeft" state="frozen"/>
      <selection pane="bottomLeft" sqref="A1:L1"/>
    </sheetView>
  </sheetViews>
  <sheetFormatPr baseColWidth="10" defaultRowHeight="12" customHeight="1"/>
  <cols>
    <col min="1" max="1" width="5.6640625" style="172" customWidth="1"/>
    <col min="2" max="2" width="6.6640625" style="172" customWidth="1"/>
    <col min="3" max="3" width="7.5546875" style="158" customWidth="1"/>
    <col min="4" max="5" width="6.6640625" style="158" customWidth="1"/>
    <col min="6" max="6" width="7" style="158" customWidth="1"/>
    <col min="7" max="9" width="6.6640625" style="158" customWidth="1"/>
    <col min="10" max="10" width="9.44140625" style="158" customWidth="1"/>
    <col min="11" max="11" width="10.44140625" style="158" customWidth="1"/>
    <col min="12" max="12" width="9.33203125" style="158" customWidth="1"/>
    <col min="13" max="16384" width="11.5546875" style="158"/>
  </cols>
  <sheetData>
    <row r="1" spans="1:12" ht="24" customHeight="1">
      <c r="A1" s="258" t="s">
        <v>350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2" customHeight="1">
      <c r="A2" s="168"/>
      <c r="B2" s="168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169" customFormat="1" ht="12" customHeight="1">
      <c r="A3" s="259" t="s">
        <v>0</v>
      </c>
      <c r="B3" s="261" t="s">
        <v>1</v>
      </c>
      <c r="C3" s="261" t="s">
        <v>11</v>
      </c>
      <c r="D3" s="261" t="s">
        <v>12</v>
      </c>
      <c r="E3" s="264" t="s">
        <v>13</v>
      </c>
      <c r="F3" s="265"/>
      <c r="G3" s="265"/>
      <c r="H3" s="266"/>
      <c r="I3" s="264" t="s">
        <v>14</v>
      </c>
      <c r="J3" s="265"/>
      <c r="K3" s="265"/>
      <c r="L3" s="265"/>
    </row>
    <row r="4" spans="1:12" s="169" customFormat="1" ht="96" customHeight="1">
      <c r="A4" s="260"/>
      <c r="B4" s="262"/>
      <c r="C4" s="262"/>
      <c r="D4" s="263"/>
      <c r="E4" s="170" t="s">
        <v>15</v>
      </c>
      <c r="F4" s="170" t="s">
        <v>280</v>
      </c>
      <c r="G4" s="170" t="s">
        <v>281</v>
      </c>
      <c r="H4" s="170" t="s">
        <v>4</v>
      </c>
      <c r="I4" s="170" t="s">
        <v>15</v>
      </c>
      <c r="J4" s="170" t="s">
        <v>358</v>
      </c>
      <c r="K4" s="170" t="s">
        <v>359</v>
      </c>
      <c r="L4" s="171" t="s">
        <v>282</v>
      </c>
    </row>
    <row r="5" spans="1:12" ht="12" customHeight="1">
      <c r="A5" s="168"/>
      <c r="B5" s="168"/>
      <c r="C5" s="160"/>
      <c r="D5" s="160"/>
      <c r="E5" s="160"/>
      <c r="F5" s="160"/>
      <c r="G5" s="160"/>
      <c r="H5" s="160"/>
      <c r="I5" s="160"/>
      <c r="J5" s="160"/>
      <c r="K5" s="160"/>
      <c r="L5" s="160"/>
    </row>
    <row r="6" spans="1:12" s="159" customFormat="1" ht="12" customHeight="1">
      <c r="A6" s="172"/>
      <c r="B6" s="256" t="s">
        <v>10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 s="160" customFormat="1" ht="12" customHeight="1">
      <c r="A7" s="173">
        <v>2008</v>
      </c>
      <c r="B7" s="198">
        <v>34.369999999999997</v>
      </c>
      <c r="C7" s="198">
        <v>30.92</v>
      </c>
      <c r="D7" s="198">
        <v>19.239999999999998</v>
      </c>
      <c r="E7" s="198">
        <v>33.6</v>
      </c>
      <c r="F7" s="198">
        <v>45.48</v>
      </c>
      <c r="G7" s="198">
        <v>37.08</v>
      </c>
      <c r="H7" s="198">
        <v>17.239999999999998</v>
      </c>
      <c r="I7" s="198">
        <v>30.54</v>
      </c>
      <c r="J7" s="198">
        <v>23.93</v>
      </c>
      <c r="K7" s="198">
        <v>52.77</v>
      </c>
      <c r="L7" s="198">
        <v>25.44</v>
      </c>
    </row>
    <row r="8" spans="1:12" s="160" customFormat="1" ht="12" customHeight="1">
      <c r="A8" s="173">
        <v>2009</v>
      </c>
      <c r="B8" s="198">
        <v>34.04</v>
      </c>
      <c r="C8" s="198">
        <v>30.54</v>
      </c>
      <c r="D8" s="198">
        <v>15.87</v>
      </c>
      <c r="E8" s="198">
        <v>32.29</v>
      </c>
      <c r="F8" s="198">
        <v>43.28</v>
      </c>
      <c r="G8" s="198">
        <v>33.520000000000003</v>
      </c>
      <c r="H8" s="198">
        <v>17.88</v>
      </c>
      <c r="I8" s="198">
        <v>30.61</v>
      </c>
      <c r="J8" s="198">
        <v>23.64</v>
      </c>
      <c r="K8" s="198">
        <v>51.63</v>
      </c>
      <c r="L8" s="198">
        <v>26.23</v>
      </c>
    </row>
    <row r="9" spans="1:12" s="160" customFormat="1" ht="12" customHeight="1">
      <c r="A9" s="173">
        <v>2010</v>
      </c>
      <c r="B9" s="198">
        <v>35.15</v>
      </c>
      <c r="C9" s="198">
        <v>31.62</v>
      </c>
      <c r="D9" s="198">
        <v>16.61</v>
      </c>
      <c r="E9" s="198">
        <v>35.130000000000003</v>
      </c>
      <c r="F9" s="198">
        <v>46.78</v>
      </c>
      <c r="G9" s="198">
        <v>36.729999999999997</v>
      </c>
      <c r="H9" s="198">
        <v>19.41</v>
      </c>
      <c r="I9" s="198">
        <v>31.12</v>
      </c>
      <c r="J9" s="198">
        <v>23.23</v>
      </c>
      <c r="K9" s="198">
        <v>53.07</v>
      </c>
      <c r="L9" s="198">
        <v>26.64</v>
      </c>
    </row>
    <row r="10" spans="1:12" s="160" customFormat="1" ht="12" customHeight="1">
      <c r="A10" s="173">
        <v>2011</v>
      </c>
      <c r="B10" s="198">
        <v>36.25</v>
      </c>
      <c r="C10" s="198">
        <v>32.549999999999997</v>
      </c>
      <c r="D10" s="198">
        <v>16.95</v>
      </c>
      <c r="E10" s="198">
        <v>35</v>
      </c>
      <c r="F10" s="198">
        <v>45.55</v>
      </c>
      <c r="G10" s="198">
        <v>36.549999999999997</v>
      </c>
      <c r="H10" s="198">
        <v>20.34</v>
      </c>
      <c r="I10" s="198">
        <v>32.39</v>
      </c>
      <c r="J10" s="198">
        <v>24.27</v>
      </c>
      <c r="K10" s="198">
        <v>54.34</v>
      </c>
      <c r="L10" s="198">
        <v>28.08</v>
      </c>
    </row>
    <row r="11" spans="1:12" s="160" customFormat="1" ht="12" customHeight="1">
      <c r="A11" s="173">
        <v>2012</v>
      </c>
      <c r="B11" s="198">
        <v>37.520000000000003</v>
      </c>
      <c r="C11" s="198">
        <v>33.71</v>
      </c>
      <c r="D11" s="198">
        <v>21.71</v>
      </c>
      <c r="E11" s="198">
        <v>36.700000000000003</v>
      </c>
      <c r="F11" s="198">
        <v>47.71</v>
      </c>
      <c r="G11" s="198">
        <v>36.979999999999997</v>
      </c>
      <c r="H11" s="198">
        <v>21.55</v>
      </c>
      <c r="I11" s="198">
        <v>33.18</v>
      </c>
      <c r="J11" s="198">
        <v>24.47</v>
      </c>
      <c r="K11" s="198">
        <v>54.96</v>
      </c>
      <c r="L11" s="198">
        <v>29.54</v>
      </c>
    </row>
    <row r="12" spans="1:12" s="160" customFormat="1" ht="12" customHeight="1">
      <c r="A12" s="173">
        <v>2013</v>
      </c>
      <c r="B12" s="198">
        <v>39.18</v>
      </c>
      <c r="C12" s="198">
        <v>35.22</v>
      </c>
      <c r="D12" s="198">
        <v>24.18</v>
      </c>
      <c r="E12" s="198">
        <v>38.770000000000003</v>
      </c>
      <c r="F12" s="198">
        <v>50.26</v>
      </c>
      <c r="G12" s="198">
        <v>36.89</v>
      </c>
      <c r="H12" s="198">
        <v>22.76</v>
      </c>
      <c r="I12" s="198">
        <v>34.46</v>
      </c>
      <c r="J12" s="198">
        <v>24.99</v>
      </c>
      <c r="K12" s="198">
        <v>56.9</v>
      </c>
      <c r="L12" s="198">
        <v>30.99</v>
      </c>
    </row>
    <row r="13" spans="1:12" s="160" customFormat="1" ht="12" customHeight="1">
      <c r="A13" s="173">
        <v>2014</v>
      </c>
      <c r="B13" s="198">
        <v>39.47</v>
      </c>
      <c r="C13" s="198">
        <v>35.5</v>
      </c>
      <c r="D13" s="198">
        <v>21.41</v>
      </c>
      <c r="E13" s="198">
        <v>39</v>
      </c>
      <c r="F13" s="198">
        <v>50.21</v>
      </c>
      <c r="G13" s="198">
        <v>36.770000000000003</v>
      </c>
      <c r="H13" s="198">
        <v>23.65</v>
      </c>
      <c r="I13" s="198">
        <v>34.89</v>
      </c>
      <c r="J13" s="198">
        <v>24.34</v>
      </c>
      <c r="K13" s="198">
        <v>57.8</v>
      </c>
      <c r="L13" s="198">
        <v>32.119999999999997</v>
      </c>
    </row>
    <row r="14" spans="1:12" s="160" customFormat="1" ht="12" customHeight="1">
      <c r="A14" s="173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</row>
    <row r="15" spans="1:12" s="160" customFormat="1" ht="12" customHeight="1">
      <c r="A15" s="173"/>
      <c r="B15" s="257" t="s">
        <v>3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</row>
    <row r="16" spans="1:12" s="160" customFormat="1" ht="12" customHeight="1">
      <c r="A16" s="173">
        <v>2009</v>
      </c>
      <c r="B16" s="177">
        <f t="shared" ref="B16:L21" si="0">ROUND(B8/B7*100-100,2)</f>
        <v>-0.96</v>
      </c>
      <c r="C16" s="177">
        <f t="shared" si="0"/>
        <v>-1.23</v>
      </c>
      <c r="D16" s="177">
        <f t="shared" si="0"/>
        <v>-17.52</v>
      </c>
      <c r="E16" s="177">
        <f t="shared" si="0"/>
        <v>-3.9</v>
      </c>
      <c r="F16" s="177">
        <f t="shared" si="0"/>
        <v>-4.84</v>
      </c>
      <c r="G16" s="177">
        <f t="shared" si="0"/>
        <v>-9.6</v>
      </c>
      <c r="H16" s="177">
        <f t="shared" si="0"/>
        <v>3.71</v>
      </c>
      <c r="I16" s="177">
        <f t="shared" si="0"/>
        <v>0.23</v>
      </c>
      <c r="J16" s="177">
        <f t="shared" si="0"/>
        <v>-1.21</v>
      </c>
      <c r="K16" s="177">
        <f t="shared" si="0"/>
        <v>-2.16</v>
      </c>
      <c r="L16" s="177">
        <f t="shared" si="0"/>
        <v>3.11</v>
      </c>
    </row>
    <row r="17" spans="1:12" s="160" customFormat="1" ht="12" customHeight="1">
      <c r="A17" s="173">
        <v>2010</v>
      </c>
      <c r="B17" s="177">
        <f t="shared" si="0"/>
        <v>3.26</v>
      </c>
      <c r="C17" s="177">
        <f t="shared" si="0"/>
        <v>3.54</v>
      </c>
      <c r="D17" s="177">
        <f t="shared" si="0"/>
        <v>4.66</v>
      </c>
      <c r="E17" s="177">
        <f t="shared" si="0"/>
        <v>8.8000000000000007</v>
      </c>
      <c r="F17" s="177">
        <f t="shared" si="0"/>
        <v>8.09</v>
      </c>
      <c r="G17" s="177">
        <f t="shared" si="0"/>
        <v>9.58</v>
      </c>
      <c r="H17" s="177">
        <f t="shared" si="0"/>
        <v>8.56</v>
      </c>
      <c r="I17" s="177">
        <f t="shared" si="0"/>
        <v>1.67</v>
      </c>
      <c r="J17" s="177">
        <f t="shared" si="0"/>
        <v>-1.73</v>
      </c>
      <c r="K17" s="177">
        <f t="shared" si="0"/>
        <v>2.79</v>
      </c>
      <c r="L17" s="177">
        <f t="shared" si="0"/>
        <v>1.56</v>
      </c>
    </row>
    <row r="18" spans="1:12" s="160" customFormat="1" ht="12" customHeight="1">
      <c r="A18" s="173">
        <v>2011</v>
      </c>
      <c r="B18" s="177">
        <f t="shared" si="0"/>
        <v>3.13</v>
      </c>
      <c r="C18" s="177">
        <f t="shared" si="0"/>
        <v>2.94</v>
      </c>
      <c r="D18" s="177">
        <f t="shared" si="0"/>
        <v>2.0499999999999998</v>
      </c>
      <c r="E18" s="177">
        <f t="shared" si="0"/>
        <v>-0.37</v>
      </c>
      <c r="F18" s="177">
        <f t="shared" si="0"/>
        <v>-2.63</v>
      </c>
      <c r="G18" s="177">
        <f t="shared" si="0"/>
        <v>-0.49</v>
      </c>
      <c r="H18" s="177">
        <f t="shared" si="0"/>
        <v>4.79</v>
      </c>
      <c r="I18" s="177">
        <f t="shared" si="0"/>
        <v>4.08</v>
      </c>
      <c r="J18" s="177">
        <f t="shared" si="0"/>
        <v>4.4800000000000004</v>
      </c>
      <c r="K18" s="177">
        <f t="shared" si="0"/>
        <v>2.39</v>
      </c>
      <c r="L18" s="177">
        <f t="shared" si="0"/>
        <v>5.41</v>
      </c>
    </row>
    <row r="19" spans="1:12" s="160" customFormat="1" ht="12" customHeight="1">
      <c r="A19" s="173">
        <v>2012</v>
      </c>
      <c r="B19" s="177">
        <f t="shared" si="0"/>
        <v>3.5</v>
      </c>
      <c r="C19" s="177">
        <f t="shared" si="0"/>
        <v>3.56</v>
      </c>
      <c r="D19" s="177">
        <f t="shared" si="0"/>
        <v>28.08</v>
      </c>
      <c r="E19" s="177">
        <f t="shared" si="0"/>
        <v>4.8600000000000003</v>
      </c>
      <c r="F19" s="177">
        <f t="shared" si="0"/>
        <v>4.74</v>
      </c>
      <c r="G19" s="177">
        <f t="shared" si="0"/>
        <v>1.18</v>
      </c>
      <c r="H19" s="177">
        <f t="shared" si="0"/>
        <v>5.95</v>
      </c>
      <c r="I19" s="177">
        <f t="shared" si="0"/>
        <v>2.44</v>
      </c>
      <c r="J19" s="177">
        <f t="shared" si="0"/>
        <v>0.82</v>
      </c>
      <c r="K19" s="177">
        <f t="shared" si="0"/>
        <v>1.1399999999999999</v>
      </c>
      <c r="L19" s="177">
        <f t="shared" si="0"/>
        <v>5.2</v>
      </c>
    </row>
    <row r="20" spans="1:12" s="160" customFormat="1" ht="12" customHeight="1">
      <c r="A20" s="173">
        <v>2013</v>
      </c>
      <c r="B20" s="177">
        <f t="shared" si="0"/>
        <v>4.42</v>
      </c>
      <c r="C20" s="177">
        <f t="shared" si="0"/>
        <v>4.4800000000000004</v>
      </c>
      <c r="D20" s="177">
        <f t="shared" si="0"/>
        <v>11.38</v>
      </c>
      <c r="E20" s="177">
        <f t="shared" si="0"/>
        <v>5.64</v>
      </c>
      <c r="F20" s="177">
        <f t="shared" si="0"/>
        <v>5.34</v>
      </c>
      <c r="G20" s="177">
        <f t="shared" si="0"/>
        <v>-0.24</v>
      </c>
      <c r="H20" s="177">
        <f t="shared" si="0"/>
        <v>5.61</v>
      </c>
      <c r="I20" s="177">
        <f t="shared" si="0"/>
        <v>3.86</v>
      </c>
      <c r="J20" s="177">
        <f t="shared" si="0"/>
        <v>2.13</v>
      </c>
      <c r="K20" s="177">
        <f t="shared" si="0"/>
        <v>3.53</v>
      </c>
      <c r="L20" s="177">
        <f t="shared" si="0"/>
        <v>4.91</v>
      </c>
    </row>
    <row r="21" spans="1:12" s="160" customFormat="1" ht="12" customHeight="1">
      <c r="A21" s="173">
        <v>2014</v>
      </c>
      <c r="B21" s="177">
        <f t="shared" si="0"/>
        <v>0.74</v>
      </c>
      <c r="C21" s="177">
        <f t="shared" si="0"/>
        <v>0.8</v>
      </c>
      <c r="D21" s="177">
        <f t="shared" si="0"/>
        <v>-11.46</v>
      </c>
      <c r="E21" s="177">
        <f t="shared" si="0"/>
        <v>0.59</v>
      </c>
      <c r="F21" s="177">
        <f t="shared" si="0"/>
        <v>-0.1</v>
      </c>
      <c r="G21" s="177">
        <f t="shared" si="0"/>
        <v>-0.33</v>
      </c>
      <c r="H21" s="177">
        <f t="shared" si="0"/>
        <v>3.91</v>
      </c>
      <c r="I21" s="177">
        <f t="shared" si="0"/>
        <v>1.25</v>
      </c>
      <c r="J21" s="177">
        <f t="shared" si="0"/>
        <v>-2.6</v>
      </c>
      <c r="K21" s="177">
        <f t="shared" si="0"/>
        <v>1.58</v>
      </c>
      <c r="L21" s="177">
        <f t="shared" si="0"/>
        <v>3.65</v>
      </c>
    </row>
    <row r="22" spans="1:12" s="160" customFormat="1" ht="12" customHeight="1">
      <c r="A22" s="173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</row>
    <row r="23" spans="1:12" s="160" customFormat="1" ht="12" customHeight="1">
      <c r="A23" s="173"/>
      <c r="B23" s="257" t="s">
        <v>347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</row>
    <row r="24" spans="1:12" s="160" customFormat="1" ht="12" customHeight="1">
      <c r="A24" s="173">
        <v>2008</v>
      </c>
      <c r="B24" s="178">
        <f>B7/B$9*100</f>
        <v>97.780938833570403</v>
      </c>
      <c r="C24" s="178">
        <f t="shared" ref="C24:L24" si="1">C7/C$9*100</f>
        <v>97.786211258697037</v>
      </c>
      <c r="D24" s="178">
        <f t="shared" si="1"/>
        <v>115.83383503913305</v>
      </c>
      <c r="E24" s="178">
        <f t="shared" si="1"/>
        <v>95.644748078565328</v>
      </c>
      <c r="F24" s="178">
        <f t="shared" si="1"/>
        <v>97.221034630183837</v>
      </c>
      <c r="G24" s="178">
        <f t="shared" si="1"/>
        <v>100.95289953716309</v>
      </c>
      <c r="H24" s="178">
        <f t="shared" si="1"/>
        <v>88.820195775373506</v>
      </c>
      <c r="I24" s="178">
        <f t="shared" si="1"/>
        <v>98.136246786632384</v>
      </c>
      <c r="J24" s="178">
        <f t="shared" si="1"/>
        <v>103.01334481274213</v>
      </c>
      <c r="K24" s="178">
        <f t="shared" si="1"/>
        <v>99.434708875070669</v>
      </c>
      <c r="L24" s="178">
        <f t="shared" si="1"/>
        <v>95.495495495495504</v>
      </c>
    </row>
    <row r="25" spans="1:12" s="160" customFormat="1" ht="12" customHeight="1">
      <c r="A25" s="173">
        <v>2009</v>
      </c>
      <c r="B25" s="178">
        <f t="shared" ref="B25:L30" si="2">B8/B$9*100</f>
        <v>96.84210526315789</v>
      </c>
      <c r="C25" s="178">
        <f t="shared" si="2"/>
        <v>96.584440227703979</v>
      </c>
      <c r="D25" s="178">
        <f t="shared" si="2"/>
        <v>95.544852498494876</v>
      </c>
      <c r="E25" s="178">
        <f t="shared" si="2"/>
        <v>91.915741531454586</v>
      </c>
      <c r="F25" s="178">
        <f t="shared" si="2"/>
        <v>92.51817015818726</v>
      </c>
      <c r="G25" s="178">
        <f t="shared" si="2"/>
        <v>91.260549959161466</v>
      </c>
      <c r="H25" s="178">
        <f t="shared" si="2"/>
        <v>92.117465224111271</v>
      </c>
      <c r="I25" s="178">
        <f t="shared" si="2"/>
        <v>98.361182519280206</v>
      </c>
      <c r="J25" s="178">
        <f t="shared" si="2"/>
        <v>101.76495910460612</v>
      </c>
      <c r="K25" s="178">
        <f t="shared" si="2"/>
        <v>97.28660260033918</v>
      </c>
      <c r="L25" s="178">
        <f t="shared" si="2"/>
        <v>98.460960960960961</v>
      </c>
    </row>
    <row r="26" spans="1:12" s="160" customFormat="1" ht="12" customHeight="1">
      <c r="A26" s="173">
        <v>2010</v>
      </c>
      <c r="B26" s="179">
        <f t="shared" si="2"/>
        <v>100</v>
      </c>
      <c r="C26" s="179">
        <f t="shared" si="2"/>
        <v>100</v>
      </c>
      <c r="D26" s="179">
        <f t="shared" si="2"/>
        <v>100</v>
      </c>
      <c r="E26" s="179">
        <f t="shared" si="2"/>
        <v>100</v>
      </c>
      <c r="F26" s="179">
        <f t="shared" si="2"/>
        <v>100</v>
      </c>
      <c r="G26" s="179">
        <f t="shared" si="2"/>
        <v>100</v>
      </c>
      <c r="H26" s="179">
        <f t="shared" si="2"/>
        <v>100</v>
      </c>
      <c r="I26" s="179">
        <f t="shared" si="2"/>
        <v>100</v>
      </c>
      <c r="J26" s="179">
        <f t="shared" si="2"/>
        <v>100</v>
      </c>
      <c r="K26" s="179">
        <f t="shared" si="2"/>
        <v>100</v>
      </c>
      <c r="L26" s="179">
        <f t="shared" si="2"/>
        <v>100</v>
      </c>
    </row>
    <row r="27" spans="1:12" s="160" customFormat="1" ht="12" customHeight="1">
      <c r="A27" s="173">
        <v>2011</v>
      </c>
      <c r="B27" s="178">
        <f t="shared" si="2"/>
        <v>103.1294452347084</v>
      </c>
      <c r="C27" s="178">
        <f t="shared" si="2"/>
        <v>102.94117647058823</v>
      </c>
      <c r="D27" s="178">
        <f t="shared" si="2"/>
        <v>102.04695966285371</v>
      </c>
      <c r="E27" s="178">
        <f t="shared" si="2"/>
        <v>99.629945915172215</v>
      </c>
      <c r="F27" s="178">
        <f t="shared" si="2"/>
        <v>97.370671227020082</v>
      </c>
      <c r="G27" s="178">
        <f t="shared" si="2"/>
        <v>99.509937380887564</v>
      </c>
      <c r="H27" s="178">
        <f t="shared" si="2"/>
        <v>104.79134466769706</v>
      </c>
      <c r="I27" s="178">
        <f t="shared" si="2"/>
        <v>104.08097686375322</v>
      </c>
      <c r="J27" s="178">
        <f t="shared" si="2"/>
        <v>104.47696943607403</v>
      </c>
      <c r="K27" s="178">
        <f t="shared" si="2"/>
        <v>102.39306576220086</v>
      </c>
      <c r="L27" s="178">
        <f t="shared" si="2"/>
        <v>105.40540540540539</v>
      </c>
    </row>
    <row r="28" spans="1:12" s="160" customFormat="1" ht="12" customHeight="1">
      <c r="A28" s="173">
        <v>2012</v>
      </c>
      <c r="B28" s="178">
        <f t="shared" si="2"/>
        <v>106.74253200568991</v>
      </c>
      <c r="C28" s="178">
        <f t="shared" si="2"/>
        <v>106.60974067046173</v>
      </c>
      <c r="D28" s="178">
        <f t="shared" si="2"/>
        <v>130.70439494280555</v>
      </c>
      <c r="E28" s="178">
        <f t="shared" si="2"/>
        <v>104.4691147167663</v>
      </c>
      <c r="F28" s="178">
        <f t="shared" si="2"/>
        <v>101.98802907225311</v>
      </c>
      <c r="G28" s="178">
        <f t="shared" si="2"/>
        <v>100.68064252654506</v>
      </c>
      <c r="H28" s="178">
        <f t="shared" si="2"/>
        <v>111.02524471921691</v>
      </c>
      <c r="I28" s="178">
        <f t="shared" si="2"/>
        <v>106.61953727506426</v>
      </c>
      <c r="J28" s="178">
        <f t="shared" si="2"/>
        <v>105.3379250968575</v>
      </c>
      <c r="K28" s="178">
        <f t="shared" si="2"/>
        <v>103.56133408705483</v>
      </c>
      <c r="L28" s="178">
        <f t="shared" si="2"/>
        <v>110.88588588588588</v>
      </c>
    </row>
    <row r="29" spans="1:12" s="160" customFormat="1" ht="12" customHeight="1">
      <c r="A29" s="173">
        <v>2013</v>
      </c>
      <c r="B29" s="178">
        <f t="shared" si="2"/>
        <v>111.46514935988621</v>
      </c>
      <c r="C29" s="178">
        <f t="shared" si="2"/>
        <v>111.38519924098671</v>
      </c>
      <c r="D29" s="178">
        <f t="shared" si="2"/>
        <v>145.57495484647802</v>
      </c>
      <c r="E29" s="178">
        <f t="shared" si="2"/>
        <v>110.36151437517792</v>
      </c>
      <c r="F29" s="178">
        <f t="shared" si="2"/>
        <v>107.43907652843095</v>
      </c>
      <c r="G29" s="178">
        <f t="shared" si="2"/>
        <v>100.43561121698885</v>
      </c>
      <c r="H29" s="178">
        <f t="shared" si="2"/>
        <v>117.25914477073674</v>
      </c>
      <c r="I29" s="178">
        <f t="shared" si="2"/>
        <v>110.73264781491004</v>
      </c>
      <c r="J29" s="178">
        <f t="shared" si="2"/>
        <v>107.57640981489452</v>
      </c>
      <c r="K29" s="178">
        <f t="shared" si="2"/>
        <v>107.21688336159789</v>
      </c>
      <c r="L29" s="178">
        <f t="shared" si="2"/>
        <v>116.32882882882882</v>
      </c>
    </row>
    <row r="30" spans="1:12" s="160" customFormat="1" ht="12" customHeight="1">
      <c r="A30" s="173">
        <v>2014</v>
      </c>
      <c r="B30" s="178">
        <f t="shared" si="2"/>
        <v>112.29018492176388</v>
      </c>
      <c r="C30" s="178">
        <f t="shared" si="2"/>
        <v>112.27071473750789</v>
      </c>
      <c r="D30" s="178">
        <f t="shared" si="2"/>
        <v>128.89825406381698</v>
      </c>
      <c r="E30" s="178">
        <f t="shared" si="2"/>
        <v>111.01622544833474</v>
      </c>
      <c r="F30" s="178">
        <f t="shared" si="2"/>
        <v>107.33219324497649</v>
      </c>
      <c r="G30" s="178">
        <f t="shared" si="2"/>
        <v>100.10890280424722</v>
      </c>
      <c r="H30" s="178">
        <f t="shared" si="2"/>
        <v>121.84441009788767</v>
      </c>
      <c r="I30" s="178">
        <f t="shared" si="2"/>
        <v>112.11439588688945</v>
      </c>
      <c r="J30" s="178">
        <f t="shared" si="2"/>
        <v>104.77830391734825</v>
      </c>
      <c r="K30" s="178">
        <f t="shared" si="2"/>
        <v>108.9127567363859</v>
      </c>
      <c r="L30" s="178">
        <f t="shared" si="2"/>
        <v>120.57057057057057</v>
      </c>
    </row>
    <row r="31" spans="1:12" s="160" customFormat="1" ht="12" customHeight="1">
      <c r="A31" s="173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1:12" s="160" customFormat="1" ht="12" customHeight="1">
      <c r="A32" s="173"/>
      <c r="B32" s="257" t="s">
        <v>304</v>
      </c>
      <c r="C32" s="257"/>
      <c r="D32" s="257"/>
      <c r="E32" s="257"/>
      <c r="F32" s="257"/>
      <c r="G32" s="257"/>
      <c r="H32" s="257"/>
      <c r="I32" s="257"/>
      <c r="J32" s="257"/>
      <c r="K32" s="257"/>
      <c r="L32" s="257"/>
    </row>
    <row r="33" spans="1:12" s="160" customFormat="1" ht="12" customHeight="1">
      <c r="A33" s="173">
        <v>2008</v>
      </c>
      <c r="B33" s="174" t="s">
        <v>59</v>
      </c>
      <c r="C33" s="179">
        <f t="shared" ref="C33:L39" si="3">(C7*100)/$C7</f>
        <v>100</v>
      </c>
      <c r="D33" s="180">
        <f t="shared" si="3"/>
        <v>62.225097024579547</v>
      </c>
      <c r="E33" s="180">
        <f t="shared" si="3"/>
        <v>108.66752910737387</v>
      </c>
      <c r="F33" s="180">
        <f t="shared" si="3"/>
        <v>147.08926261319533</v>
      </c>
      <c r="G33" s="180">
        <f t="shared" si="3"/>
        <v>119.92238033635186</v>
      </c>
      <c r="H33" s="180">
        <f t="shared" si="3"/>
        <v>55.756791720569197</v>
      </c>
      <c r="I33" s="180">
        <f t="shared" si="3"/>
        <v>98.771021992238033</v>
      </c>
      <c r="J33" s="180">
        <f t="shared" si="3"/>
        <v>77.39327296248382</v>
      </c>
      <c r="K33" s="180">
        <f t="shared" si="3"/>
        <v>170.66623544631307</v>
      </c>
      <c r="L33" s="180">
        <f t="shared" si="3"/>
        <v>82.276843467011645</v>
      </c>
    </row>
    <row r="34" spans="1:12" s="160" customFormat="1" ht="12" customHeight="1">
      <c r="A34" s="173">
        <v>2009</v>
      </c>
      <c r="B34" s="174" t="s">
        <v>59</v>
      </c>
      <c r="C34" s="179">
        <f t="shared" si="3"/>
        <v>100</v>
      </c>
      <c r="D34" s="180">
        <f t="shared" si="3"/>
        <v>51.964636542239688</v>
      </c>
      <c r="E34" s="180">
        <f t="shared" si="3"/>
        <v>105.73018991486575</v>
      </c>
      <c r="F34" s="180">
        <f t="shared" si="3"/>
        <v>141.71578258022265</v>
      </c>
      <c r="G34" s="180">
        <f t="shared" si="3"/>
        <v>109.75769482645713</v>
      </c>
      <c r="H34" s="180">
        <f t="shared" si="3"/>
        <v>58.546168958742633</v>
      </c>
      <c r="I34" s="180">
        <f t="shared" si="3"/>
        <v>100.22920759659463</v>
      </c>
      <c r="J34" s="180">
        <f t="shared" si="3"/>
        <v>77.40667976424362</v>
      </c>
      <c r="K34" s="180">
        <f t="shared" si="3"/>
        <v>169.05697445972496</v>
      </c>
      <c r="L34" s="180">
        <f t="shared" si="3"/>
        <v>85.887360838244931</v>
      </c>
    </row>
    <row r="35" spans="1:12" s="160" customFormat="1" ht="12" customHeight="1">
      <c r="A35" s="173">
        <v>2010</v>
      </c>
      <c r="B35" s="174" t="s">
        <v>59</v>
      </c>
      <c r="C35" s="179">
        <f t="shared" si="3"/>
        <v>100</v>
      </c>
      <c r="D35" s="180">
        <f t="shared" si="3"/>
        <v>52.530044275774827</v>
      </c>
      <c r="E35" s="180">
        <f t="shared" si="3"/>
        <v>111.10056925996206</v>
      </c>
      <c r="F35" s="180">
        <f t="shared" si="3"/>
        <v>147.94433902593295</v>
      </c>
      <c r="G35" s="180">
        <f t="shared" si="3"/>
        <v>116.16065781151168</v>
      </c>
      <c r="H35" s="180">
        <f t="shared" si="3"/>
        <v>61.385199240986715</v>
      </c>
      <c r="I35" s="180">
        <f t="shared" si="3"/>
        <v>98.418722327640737</v>
      </c>
      <c r="J35" s="180">
        <f t="shared" si="3"/>
        <v>73.466160657811514</v>
      </c>
      <c r="K35" s="180">
        <f t="shared" si="3"/>
        <v>167.83681214421253</v>
      </c>
      <c r="L35" s="180">
        <f t="shared" si="3"/>
        <v>84.250474383301707</v>
      </c>
    </row>
    <row r="36" spans="1:12" s="160" customFormat="1" ht="12" customHeight="1">
      <c r="A36" s="173">
        <v>2011</v>
      </c>
      <c r="B36" s="174" t="s">
        <v>59</v>
      </c>
      <c r="C36" s="179">
        <f t="shared" si="3"/>
        <v>100</v>
      </c>
      <c r="D36" s="180">
        <f t="shared" si="3"/>
        <v>52.073732718894014</v>
      </c>
      <c r="E36" s="180">
        <f t="shared" si="3"/>
        <v>107.52688172043011</v>
      </c>
      <c r="F36" s="180">
        <f t="shared" si="3"/>
        <v>139.93855606758834</v>
      </c>
      <c r="G36" s="180">
        <f t="shared" si="3"/>
        <v>112.28878648233487</v>
      </c>
      <c r="H36" s="180">
        <f t="shared" si="3"/>
        <v>62.488479262672818</v>
      </c>
      <c r="I36" s="180">
        <f t="shared" si="3"/>
        <v>99.50844854070661</v>
      </c>
      <c r="J36" s="180">
        <f t="shared" si="3"/>
        <v>74.562211981566833</v>
      </c>
      <c r="K36" s="180">
        <f t="shared" si="3"/>
        <v>166.94316436251921</v>
      </c>
      <c r="L36" s="180">
        <f t="shared" si="3"/>
        <v>86.26728110599079</v>
      </c>
    </row>
    <row r="37" spans="1:12" s="160" customFormat="1" ht="12" customHeight="1">
      <c r="A37" s="173">
        <v>2012</v>
      </c>
      <c r="B37" s="174" t="s">
        <v>59</v>
      </c>
      <c r="C37" s="179">
        <f t="shared" si="3"/>
        <v>100</v>
      </c>
      <c r="D37" s="180">
        <f t="shared" si="3"/>
        <v>64.402254523880146</v>
      </c>
      <c r="E37" s="180">
        <f t="shared" si="3"/>
        <v>108.86977158113321</v>
      </c>
      <c r="F37" s="180">
        <f t="shared" si="3"/>
        <v>141.53070305547314</v>
      </c>
      <c r="G37" s="180">
        <f t="shared" si="3"/>
        <v>109.70038564224264</v>
      </c>
      <c r="H37" s="180">
        <f t="shared" si="3"/>
        <v>63.92761791753189</v>
      </c>
      <c r="I37" s="180">
        <f t="shared" si="3"/>
        <v>98.427766241471375</v>
      </c>
      <c r="J37" s="180">
        <f t="shared" si="3"/>
        <v>72.589735983387712</v>
      </c>
      <c r="K37" s="180">
        <f t="shared" si="3"/>
        <v>163.03767428062889</v>
      </c>
      <c r="L37" s="180">
        <f t="shared" si="3"/>
        <v>87.629783447048354</v>
      </c>
    </row>
    <row r="38" spans="1:12" s="160" customFormat="1" ht="12" customHeight="1">
      <c r="A38" s="173">
        <v>2013</v>
      </c>
      <c r="B38" s="174" t="s">
        <v>59</v>
      </c>
      <c r="C38" s="179">
        <f t="shared" si="3"/>
        <v>100</v>
      </c>
      <c r="D38" s="180">
        <f t="shared" si="3"/>
        <v>68.654173764906304</v>
      </c>
      <c r="E38" s="180">
        <f t="shared" si="3"/>
        <v>110.0795002839296</v>
      </c>
      <c r="F38" s="180">
        <f t="shared" si="3"/>
        <v>142.7030096536059</v>
      </c>
      <c r="G38" s="180">
        <f t="shared" si="3"/>
        <v>104.74162407722885</v>
      </c>
      <c r="H38" s="180">
        <f t="shared" si="3"/>
        <v>64.62237365133447</v>
      </c>
      <c r="I38" s="180">
        <f t="shared" si="3"/>
        <v>97.84213515048269</v>
      </c>
      <c r="J38" s="180">
        <f t="shared" si="3"/>
        <v>70.954003407155028</v>
      </c>
      <c r="K38" s="180">
        <f t="shared" si="3"/>
        <v>161.55593412833619</v>
      </c>
      <c r="L38" s="180">
        <f t="shared" si="3"/>
        <v>87.989778534923346</v>
      </c>
    </row>
    <row r="39" spans="1:12" s="160" customFormat="1" ht="12" customHeight="1">
      <c r="A39" s="173">
        <v>2014</v>
      </c>
      <c r="B39" s="174" t="s">
        <v>59</v>
      </c>
      <c r="C39" s="179">
        <f t="shared" si="3"/>
        <v>100</v>
      </c>
      <c r="D39" s="180">
        <f t="shared" si="3"/>
        <v>60.309859154929576</v>
      </c>
      <c r="E39" s="180">
        <f t="shared" si="3"/>
        <v>109.85915492957747</v>
      </c>
      <c r="F39" s="180">
        <f t="shared" si="3"/>
        <v>141.43661971830986</v>
      </c>
      <c r="G39" s="180">
        <f t="shared" si="3"/>
        <v>103.57746478873241</v>
      </c>
      <c r="H39" s="180">
        <f t="shared" si="3"/>
        <v>66.619718309859152</v>
      </c>
      <c r="I39" s="180">
        <f t="shared" si="3"/>
        <v>98.281690140845072</v>
      </c>
      <c r="J39" s="180">
        <f t="shared" si="3"/>
        <v>68.563380281690144</v>
      </c>
      <c r="K39" s="180">
        <f t="shared" si="3"/>
        <v>162.81690140845072</v>
      </c>
      <c r="L39" s="180">
        <f t="shared" si="3"/>
        <v>90.478873239436609</v>
      </c>
    </row>
    <row r="40" spans="1:12" s="160" customFormat="1" ht="12" customHeight="1">
      <c r="A40" s="173"/>
      <c r="B40" s="174"/>
      <c r="C40" s="179"/>
      <c r="D40" s="180"/>
      <c r="E40" s="180"/>
      <c r="F40" s="180"/>
      <c r="G40" s="180"/>
      <c r="H40" s="180"/>
      <c r="I40" s="180"/>
      <c r="J40" s="180"/>
      <c r="K40" s="180"/>
      <c r="L40" s="180"/>
    </row>
    <row r="41" spans="1:12" s="160" customFormat="1" ht="12" customHeight="1">
      <c r="A41" s="173"/>
      <c r="B41" s="257" t="s">
        <v>305</v>
      </c>
      <c r="C41" s="257"/>
      <c r="D41" s="257"/>
      <c r="E41" s="257"/>
      <c r="F41" s="257"/>
      <c r="G41" s="257"/>
      <c r="H41" s="257"/>
      <c r="I41" s="257"/>
      <c r="J41" s="257"/>
      <c r="K41" s="257"/>
      <c r="L41" s="257"/>
    </row>
    <row r="42" spans="1:12" s="160" customFormat="1" ht="12" customHeight="1">
      <c r="A42" s="173">
        <v>2008</v>
      </c>
      <c r="B42" s="197">
        <v>77.900000000000006</v>
      </c>
      <c r="C42" s="197">
        <v>77.900000000000006</v>
      </c>
      <c r="D42" s="197">
        <v>108.6</v>
      </c>
      <c r="E42" s="197">
        <v>77.099999999999994</v>
      </c>
      <c r="F42" s="197">
        <v>90.9</v>
      </c>
      <c r="G42" s="197">
        <v>79.7</v>
      </c>
      <c r="H42" s="197">
        <v>72.599999999999994</v>
      </c>
      <c r="I42" s="197">
        <v>78.599999999999994</v>
      </c>
      <c r="J42" s="197">
        <v>74.7</v>
      </c>
      <c r="K42" s="197">
        <v>79.8</v>
      </c>
      <c r="L42" s="197">
        <v>86.3</v>
      </c>
    </row>
    <row r="43" spans="1:12" s="160" customFormat="1" ht="12" customHeight="1">
      <c r="A43" s="173">
        <v>2009</v>
      </c>
      <c r="B43" s="197">
        <v>77.8</v>
      </c>
      <c r="C43" s="197">
        <v>77.8</v>
      </c>
      <c r="D43" s="197">
        <v>109.9</v>
      </c>
      <c r="E43" s="197">
        <v>78</v>
      </c>
      <c r="F43" s="197">
        <v>91.1</v>
      </c>
      <c r="G43" s="197">
        <v>77.3</v>
      </c>
      <c r="H43" s="197">
        <v>74.3</v>
      </c>
      <c r="I43" s="197">
        <v>78.099999999999994</v>
      </c>
      <c r="J43" s="197">
        <v>73.7</v>
      </c>
      <c r="K43" s="197">
        <v>78.099999999999994</v>
      </c>
      <c r="L43" s="197">
        <v>85.9</v>
      </c>
    </row>
    <row r="44" spans="1:12" s="160" customFormat="1" ht="12" customHeight="1">
      <c r="A44" s="173">
        <v>2010</v>
      </c>
      <c r="B44" s="197">
        <v>77.8</v>
      </c>
      <c r="C44" s="197">
        <v>77.8</v>
      </c>
      <c r="D44" s="197">
        <v>111</v>
      </c>
      <c r="E44" s="197">
        <v>75.8</v>
      </c>
      <c r="F44" s="197">
        <v>87.4</v>
      </c>
      <c r="G44" s="197">
        <v>73.900000000000006</v>
      </c>
      <c r="H44" s="197">
        <v>75.099999999999994</v>
      </c>
      <c r="I44" s="197">
        <v>79.2</v>
      </c>
      <c r="J44" s="197">
        <v>72.900000000000006</v>
      </c>
      <c r="K44" s="197">
        <v>80.8</v>
      </c>
      <c r="L44" s="197">
        <v>86.3</v>
      </c>
    </row>
    <row r="45" spans="1:12" s="160" customFormat="1" ht="12" customHeight="1">
      <c r="A45" s="173">
        <v>2011</v>
      </c>
      <c r="B45" s="197">
        <v>77.8</v>
      </c>
      <c r="C45" s="197">
        <v>77.8</v>
      </c>
      <c r="D45" s="197">
        <v>99.6</v>
      </c>
      <c r="E45" s="197">
        <v>73.3</v>
      </c>
      <c r="F45" s="197">
        <v>83</v>
      </c>
      <c r="G45" s="197">
        <v>70.400000000000006</v>
      </c>
      <c r="H45" s="197">
        <v>74.900000000000006</v>
      </c>
      <c r="I45" s="197">
        <v>80.3</v>
      </c>
      <c r="J45" s="197">
        <v>72.599999999999994</v>
      </c>
      <c r="K45" s="197">
        <v>82.9</v>
      </c>
      <c r="L45" s="197">
        <v>88.2</v>
      </c>
    </row>
    <row r="46" spans="1:12" s="160" customFormat="1" ht="12" customHeight="1">
      <c r="A46" s="173">
        <v>2012</v>
      </c>
      <c r="B46" s="197">
        <v>78.8</v>
      </c>
      <c r="C46" s="197">
        <v>78.8</v>
      </c>
      <c r="D46" s="197">
        <v>112.7</v>
      </c>
      <c r="E46" s="197">
        <v>74.900000000000006</v>
      </c>
      <c r="F46" s="197">
        <v>85</v>
      </c>
      <c r="G46" s="197">
        <v>70.5</v>
      </c>
      <c r="H46" s="197">
        <v>76</v>
      </c>
      <c r="I46" s="197">
        <v>80.8</v>
      </c>
      <c r="J46" s="197">
        <v>72.099999999999994</v>
      </c>
      <c r="K46" s="197">
        <v>82.9</v>
      </c>
      <c r="L46" s="197">
        <v>90.1</v>
      </c>
    </row>
    <row r="47" spans="1:12" s="160" customFormat="1" ht="12" customHeight="1">
      <c r="A47" s="173">
        <v>2013</v>
      </c>
      <c r="B47" s="197">
        <v>80.3</v>
      </c>
      <c r="C47" s="197">
        <v>80.3</v>
      </c>
      <c r="D47" s="197">
        <v>120</v>
      </c>
      <c r="E47" s="197">
        <v>77.400000000000006</v>
      </c>
      <c r="F47" s="197">
        <v>88.2</v>
      </c>
      <c r="G47" s="197">
        <v>70.3</v>
      </c>
      <c r="H47" s="197">
        <v>76.8</v>
      </c>
      <c r="I47" s="197">
        <v>81.8</v>
      </c>
      <c r="J47" s="197">
        <v>72.8</v>
      </c>
      <c r="K47" s="197">
        <v>83.9</v>
      </c>
      <c r="L47" s="197">
        <v>90.9</v>
      </c>
    </row>
    <row r="48" spans="1:12" s="160" customFormat="1" ht="12" customHeight="1">
      <c r="A48" s="173">
        <v>2014</v>
      </c>
      <c r="B48" s="197">
        <v>79.5</v>
      </c>
      <c r="C48" s="197">
        <v>79.5</v>
      </c>
      <c r="D48" s="197">
        <v>115.8</v>
      </c>
      <c r="E48" s="197">
        <v>76.400000000000006</v>
      </c>
      <c r="F48" s="197">
        <v>87</v>
      </c>
      <c r="G48" s="197">
        <v>68.8</v>
      </c>
      <c r="H48" s="197">
        <v>74.900000000000006</v>
      </c>
      <c r="I48" s="197">
        <v>81.3</v>
      </c>
      <c r="J48" s="197">
        <v>69.900000000000006</v>
      </c>
      <c r="K48" s="197">
        <v>83.6</v>
      </c>
      <c r="L48" s="197">
        <v>92</v>
      </c>
    </row>
    <row r="49" spans="1:2" s="160" customFormat="1" ht="12" customHeight="1">
      <c r="A49" s="168"/>
      <c r="B49" s="168"/>
    </row>
    <row r="50" spans="1:2" s="160" customFormat="1" ht="12" customHeight="1">
      <c r="A50" s="168"/>
      <c r="B50" s="168"/>
    </row>
    <row r="51" spans="1:2" s="160" customFormat="1" ht="12" customHeight="1">
      <c r="A51" s="168"/>
      <c r="B51" s="168"/>
    </row>
    <row r="52" spans="1:2" s="160" customFormat="1" ht="12" customHeight="1">
      <c r="A52" s="168"/>
      <c r="B52" s="168"/>
    </row>
    <row r="53" spans="1:2" s="160" customFormat="1" ht="12" customHeight="1">
      <c r="A53" s="168"/>
      <c r="B53" s="168"/>
    </row>
    <row r="54" spans="1:2" s="160" customFormat="1" ht="12" customHeight="1">
      <c r="A54" s="168"/>
      <c r="B54" s="168"/>
    </row>
    <row r="55" spans="1:2" s="160" customFormat="1" ht="12" customHeight="1">
      <c r="A55" s="168"/>
      <c r="B55" s="168"/>
    </row>
    <row r="56" spans="1:2" s="160" customFormat="1" ht="12" customHeight="1">
      <c r="A56" s="168"/>
      <c r="B56" s="168"/>
    </row>
    <row r="57" spans="1:2" s="160" customFormat="1" ht="12" customHeight="1">
      <c r="A57" s="168"/>
      <c r="B57" s="168"/>
    </row>
    <row r="58" spans="1:2" s="160" customFormat="1" ht="12" customHeight="1">
      <c r="A58" s="168"/>
      <c r="B58" s="168"/>
    </row>
    <row r="59" spans="1:2" s="160" customFormat="1" ht="12" customHeight="1">
      <c r="A59" s="168"/>
      <c r="B59" s="168"/>
    </row>
    <row r="60" spans="1:2" s="160" customFormat="1" ht="12" customHeight="1">
      <c r="A60" s="168"/>
      <c r="B60" s="168"/>
    </row>
    <row r="61" spans="1:2" s="160" customFormat="1" ht="12" customHeight="1">
      <c r="A61" s="168"/>
      <c r="B61" s="168"/>
    </row>
    <row r="62" spans="1:2" s="160" customFormat="1" ht="12" customHeight="1">
      <c r="A62" s="168"/>
      <c r="B62" s="168"/>
    </row>
    <row r="63" spans="1:2" s="160" customFormat="1" ht="12" customHeight="1">
      <c r="A63" s="168"/>
      <c r="B63" s="168"/>
    </row>
    <row r="64" spans="1:2" s="160" customFormat="1" ht="12" customHeight="1">
      <c r="A64" s="168"/>
      <c r="B64" s="168"/>
    </row>
    <row r="65" spans="1:2" s="160" customFormat="1" ht="12" customHeight="1">
      <c r="A65" s="168"/>
      <c r="B65" s="168"/>
    </row>
    <row r="66" spans="1:2" s="160" customFormat="1" ht="12" customHeight="1">
      <c r="A66" s="168"/>
      <c r="B66" s="168"/>
    </row>
    <row r="67" spans="1:2" s="160" customFormat="1" ht="12" customHeight="1">
      <c r="A67" s="168"/>
      <c r="B67" s="168"/>
    </row>
    <row r="68" spans="1:2" s="160" customFormat="1" ht="12" customHeight="1">
      <c r="A68" s="168"/>
      <c r="B68" s="168"/>
    </row>
    <row r="69" spans="1:2" s="160" customFormat="1" ht="12" customHeight="1">
      <c r="A69" s="168"/>
      <c r="B69" s="168"/>
    </row>
    <row r="70" spans="1:2" s="160" customFormat="1" ht="12" customHeight="1">
      <c r="A70" s="168"/>
      <c r="B70" s="168"/>
    </row>
    <row r="71" spans="1:2" s="160" customFormat="1" ht="12" customHeight="1">
      <c r="A71" s="168"/>
      <c r="B71" s="168"/>
    </row>
    <row r="72" spans="1:2" s="160" customFormat="1" ht="12" customHeight="1">
      <c r="A72" s="168"/>
      <c r="B72" s="168"/>
    </row>
    <row r="73" spans="1:2" s="160" customFormat="1" ht="12" customHeight="1">
      <c r="A73" s="168"/>
      <c r="B73" s="168"/>
    </row>
    <row r="74" spans="1:2" s="160" customFormat="1" ht="12" customHeight="1">
      <c r="A74" s="168"/>
      <c r="B74" s="168"/>
    </row>
    <row r="75" spans="1:2" s="160" customFormat="1" ht="12" customHeight="1">
      <c r="A75" s="168"/>
      <c r="B75" s="168"/>
    </row>
    <row r="76" spans="1:2" s="160" customFormat="1" ht="12" customHeight="1">
      <c r="A76" s="168"/>
      <c r="B76" s="168"/>
    </row>
    <row r="77" spans="1:2" s="160" customFormat="1" ht="12" customHeight="1">
      <c r="A77" s="168"/>
      <c r="B77" s="168"/>
    </row>
    <row r="78" spans="1:2" s="160" customFormat="1" ht="12" customHeight="1">
      <c r="A78" s="168"/>
      <c r="B78" s="168"/>
    </row>
    <row r="79" spans="1:2" s="160" customFormat="1" ht="12" customHeight="1">
      <c r="A79" s="168"/>
      <c r="B79" s="168"/>
    </row>
    <row r="80" spans="1:2" s="160" customFormat="1" ht="12" customHeight="1">
      <c r="A80" s="168"/>
      <c r="B80" s="168"/>
    </row>
    <row r="81" spans="1:2" s="160" customFormat="1" ht="12" customHeight="1">
      <c r="A81" s="168"/>
      <c r="B81" s="168"/>
    </row>
    <row r="82" spans="1:2" s="160" customFormat="1" ht="12" customHeight="1">
      <c r="A82" s="168"/>
      <c r="B82" s="168"/>
    </row>
    <row r="83" spans="1:2" s="160" customFormat="1" ht="12" customHeight="1">
      <c r="A83" s="168"/>
      <c r="B83" s="168"/>
    </row>
    <row r="84" spans="1:2" s="160" customFormat="1" ht="12" customHeight="1">
      <c r="A84" s="168"/>
      <c r="B84" s="168"/>
    </row>
    <row r="85" spans="1:2" s="160" customFormat="1" ht="12" customHeight="1">
      <c r="A85" s="168"/>
      <c r="B85" s="168"/>
    </row>
    <row r="86" spans="1:2" s="160" customFormat="1" ht="12" customHeight="1">
      <c r="A86" s="168"/>
      <c r="B86" s="168"/>
    </row>
    <row r="87" spans="1:2" s="160" customFormat="1" ht="12" customHeight="1">
      <c r="A87" s="168"/>
      <c r="B87" s="168"/>
    </row>
    <row r="88" spans="1:2" s="160" customFormat="1" ht="12" customHeight="1">
      <c r="A88" s="168"/>
      <c r="B88" s="168"/>
    </row>
    <row r="89" spans="1:2" s="160" customFormat="1" ht="12" customHeight="1">
      <c r="A89" s="168"/>
      <c r="B89" s="168"/>
    </row>
  </sheetData>
  <mergeCells count="12">
    <mergeCell ref="A1:L1"/>
    <mergeCell ref="A3:A4"/>
    <mergeCell ref="B3:B4"/>
    <mergeCell ref="C3:C4"/>
    <mergeCell ref="D3:D4"/>
    <mergeCell ref="E3:H3"/>
    <mergeCell ref="I3:L3"/>
    <mergeCell ref="B6:L6"/>
    <mergeCell ref="B15:L15"/>
    <mergeCell ref="B23:L23"/>
    <mergeCell ref="B32:L32"/>
    <mergeCell ref="B41:L41"/>
  </mergeCells>
  <hyperlinks>
    <hyperlink ref="A1" location="Inhaltsverzeichnis!A12" display="Inhaltsverzeichnis!A12"/>
    <hyperlink ref="A1:L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zoomScaleSheetLayoutView="120" workbookViewId="0">
      <pane ySplit="4" topLeftCell="A5" activePane="bottomLeft" state="frozen"/>
      <selection pane="bottomLeft" sqref="A1:L1"/>
    </sheetView>
  </sheetViews>
  <sheetFormatPr baseColWidth="10" defaultRowHeight="12" customHeight="1"/>
  <cols>
    <col min="1" max="1" width="5.6640625" style="172" customWidth="1"/>
    <col min="2" max="2" width="6.6640625" style="172" customWidth="1"/>
    <col min="3" max="3" width="7.5546875" style="158" customWidth="1"/>
    <col min="4" max="5" width="6.6640625" style="158" customWidth="1"/>
    <col min="6" max="6" width="7" style="158" customWidth="1"/>
    <col min="7" max="9" width="6.6640625" style="158" customWidth="1"/>
    <col min="10" max="10" width="9.44140625" style="158" customWidth="1"/>
    <col min="11" max="11" width="10.44140625" style="158" customWidth="1"/>
    <col min="12" max="12" width="9.44140625" style="158" customWidth="1"/>
    <col min="13" max="16384" width="11.5546875" style="158"/>
  </cols>
  <sheetData>
    <row r="1" spans="1:12" ht="24" customHeight="1">
      <c r="A1" s="258" t="s">
        <v>351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2" customHeight="1">
      <c r="A2" s="168"/>
      <c r="B2" s="168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169" customFormat="1" ht="12" customHeight="1">
      <c r="A3" s="259" t="s">
        <v>0</v>
      </c>
      <c r="B3" s="261" t="s">
        <v>1</v>
      </c>
      <c r="C3" s="261" t="s">
        <v>11</v>
      </c>
      <c r="D3" s="261" t="s">
        <v>12</v>
      </c>
      <c r="E3" s="264" t="s">
        <v>13</v>
      </c>
      <c r="F3" s="265"/>
      <c r="G3" s="265"/>
      <c r="H3" s="266"/>
      <c r="I3" s="264" t="s">
        <v>14</v>
      </c>
      <c r="J3" s="265"/>
      <c r="K3" s="265"/>
      <c r="L3" s="265"/>
    </row>
    <row r="4" spans="1:12" s="169" customFormat="1" ht="96" customHeight="1">
      <c r="A4" s="260"/>
      <c r="B4" s="262"/>
      <c r="C4" s="262"/>
      <c r="D4" s="263"/>
      <c r="E4" s="170" t="s">
        <v>15</v>
      </c>
      <c r="F4" s="170" t="s">
        <v>280</v>
      </c>
      <c r="G4" s="170" t="s">
        <v>281</v>
      </c>
      <c r="H4" s="170" t="s">
        <v>4</v>
      </c>
      <c r="I4" s="170" t="s">
        <v>15</v>
      </c>
      <c r="J4" s="170" t="s">
        <v>358</v>
      </c>
      <c r="K4" s="170" t="s">
        <v>359</v>
      </c>
      <c r="L4" s="171" t="s">
        <v>282</v>
      </c>
    </row>
    <row r="5" spans="1:12" ht="12" customHeight="1">
      <c r="A5" s="168"/>
      <c r="B5" s="168"/>
      <c r="C5" s="160"/>
      <c r="D5" s="160"/>
      <c r="E5" s="160"/>
      <c r="F5" s="160"/>
      <c r="G5" s="160"/>
      <c r="H5" s="160"/>
      <c r="I5" s="160"/>
      <c r="J5" s="160"/>
      <c r="K5" s="160"/>
      <c r="L5" s="160"/>
    </row>
    <row r="6" spans="1:12" s="159" customFormat="1" ht="12" customHeight="1">
      <c r="A6" s="172"/>
      <c r="B6" s="256" t="s">
        <v>348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 s="160" customFormat="1" ht="12" customHeight="1">
      <c r="A7" s="173">
        <v>2008</v>
      </c>
      <c r="B7" s="181">
        <v>99.615806165495044</v>
      </c>
      <c r="C7" s="181">
        <v>99.934760218402531</v>
      </c>
      <c r="D7" s="181">
        <v>127.96313913414509</v>
      </c>
      <c r="E7" s="181">
        <v>96.469854124959497</v>
      </c>
      <c r="F7" s="181">
        <v>96.935922654092039</v>
      </c>
      <c r="G7" s="181">
        <v>103.37550813446541</v>
      </c>
      <c r="H7" s="181">
        <v>92.904593782963104</v>
      </c>
      <c r="I7" s="181">
        <v>100.7534275941187</v>
      </c>
      <c r="J7" s="181">
        <v>105.5284429702302</v>
      </c>
      <c r="K7" s="181">
        <v>99.817129251104276</v>
      </c>
      <c r="L7" s="181">
        <v>100.18770530890831</v>
      </c>
    </row>
    <row r="8" spans="1:12" s="160" customFormat="1" ht="12" customHeight="1">
      <c r="A8" s="173">
        <v>2009</v>
      </c>
      <c r="B8" s="181">
        <v>98.114293625245537</v>
      </c>
      <c r="C8" s="181">
        <v>97.892397841710547</v>
      </c>
      <c r="D8" s="181">
        <v>129.9911302725516</v>
      </c>
      <c r="E8" s="181">
        <v>91.81885068061456</v>
      </c>
      <c r="F8" s="181">
        <v>92.007379100217108</v>
      </c>
      <c r="G8" s="181">
        <v>89.071787975400625</v>
      </c>
      <c r="H8" s="181">
        <v>93.308190950832383</v>
      </c>
      <c r="I8" s="181">
        <v>99.662222197567587</v>
      </c>
      <c r="J8" s="181">
        <v>100.8904675534519</v>
      </c>
      <c r="K8" s="181">
        <v>99.018462384402483</v>
      </c>
      <c r="L8" s="181">
        <v>100.74141927568169</v>
      </c>
    </row>
    <row r="9" spans="1:12" s="160" customFormat="1" ht="12" customHeight="1">
      <c r="A9" s="173">
        <v>2010</v>
      </c>
      <c r="B9" s="199">
        <v>100</v>
      </c>
      <c r="C9" s="199">
        <v>100</v>
      </c>
      <c r="D9" s="199">
        <v>100</v>
      </c>
      <c r="E9" s="199">
        <v>100</v>
      </c>
      <c r="F9" s="199">
        <v>100</v>
      </c>
      <c r="G9" s="199">
        <v>100</v>
      </c>
      <c r="H9" s="199">
        <v>100</v>
      </c>
      <c r="I9" s="199">
        <v>100</v>
      </c>
      <c r="J9" s="199">
        <v>100</v>
      </c>
      <c r="K9" s="199">
        <v>100</v>
      </c>
      <c r="L9" s="199">
        <v>100</v>
      </c>
    </row>
    <row r="10" spans="1:12" s="160" customFormat="1" ht="12" customHeight="1">
      <c r="A10" s="173">
        <v>2011</v>
      </c>
      <c r="B10" s="181">
        <v>100.9786361627902</v>
      </c>
      <c r="C10" s="181">
        <v>100.94697217213751</v>
      </c>
      <c r="D10" s="181">
        <v>76.821397626714173</v>
      </c>
      <c r="E10" s="181">
        <v>97.144727259320362</v>
      </c>
      <c r="F10" s="181">
        <v>94.955556154757673</v>
      </c>
      <c r="G10" s="181">
        <v>99.64569418658364</v>
      </c>
      <c r="H10" s="181">
        <v>102.1331500498893</v>
      </c>
      <c r="I10" s="181">
        <v>102.82247668890329</v>
      </c>
      <c r="J10" s="181">
        <v>104.03174267381721</v>
      </c>
      <c r="K10" s="181">
        <v>101.4924262031962</v>
      </c>
      <c r="L10" s="181">
        <v>103.2435051137447</v>
      </c>
    </row>
    <row r="11" spans="1:12" s="160" customFormat="1" ht="12" customHeight="1">
      <c r="A11" s="173">
        <v>2012</v>
      </c>
      <c r="B11" s="181">
        <v>103.006576208897</v>
      </c>
      <c r="C11" s="181">
        <v>103.06152848819011</v>
      </c>
      <c r="D11" s="181">
        <v>102.1803136535045</v>
      </c>
      <c r="E11" s="181">
        <v>100.5682496921922</v>
      </c>
      <c r="F11" s="181">
        <v>99.083873719451944</v>
      </c>
      <c r="G11" s="181">
        <v>98.216516016933625</v>
      </c>
      <c r="H11" s="181">
        <v>103.87693709261291</v>
      </c>
      <c r="I11" s="181">
        <v>103.6360850538545</v>
      </c>
      <c r="J11" s="181">
        <v>103.03254885905859</v>
      </c>
      <c r="K11" s="181">
        <v>101.7732524584532</v>
      </c>
      <c r="L11" s="181">
        <v>106.2550671695199</v>
      </c>
    </row>
    <row r="12" spans="1:12" s="160" customFormat="1" ht="12" customHeight="1">
      <c r="A12" s="173">
        <v>2013</v>
      </c>
      <c r="B12" s="181">
        <v>104.7036274043659</v>
      </c>
      <c r="C12" s="181">
        <v>104.7523242935729</v>
      </c>
      <c r="D12" s="181">
        <v>111.3708476227706</v>
      </c>
      <c r="E12" s="181">
        <v>101.7873701878333</v>
      </c>
      <c r="F12" s="181">
        <v>99.961974528961122</v>
      </c>
      <c r="G12" s="181">
        <v>97.910860151777015</v>
      </c>
      <c r="H12" s="181">
        <v>105.1932625234363</v>
      </c>
      <c r="I12" s="181">
        <v>105.30475049021931</v>
      </c>
      <c r="J12" s="181">
        <v>104.3701343211234</v>
      </c>
      <c r="K12" s="181">
        <v>103.83184757670691</v>
      </c>
      <c r="L12" s="181">
        <v>107.4748468386455</v>
      </c>
    </row>
    <row r="13" spans="1:12" s="160" customFormat="1" ht="12" customHeight="1">
      <c r="A13" s="173">
        <v>2014</v>
      </c>
      <c r="B13" s="181">
        <v>103.79661187455579</v>
      </c>
      <c r="C13" s="181">
        <v>103.7273775031812</v>
      </c>
      <c r="D13" s="181">
        <v>112.7808251662306</v>
      </c>
      <c r="E13" s="181">
        <v>100.5853749001415</v>
      </c>
      <c r="F13" s="181">
        <v>98.786671825295144</v>
      </c>
      <c r="G13" s="181">
        <v>96.378880943417286</v>
      </c>
      <c r="H13" s="181">
        <v>105.2574296013092</v>
      </c>
      <c r="I13" s="181">
        <v>104.2999634517511</v>
      </c>
      <c r="J13" s="181">
        <v>100.14915652270921</v>
      </c>
      <c r="K13" s="181">
        <v>103.3485914785623</v>
      </c>
      <c r="L13" s="181">
        <v>108.3436106827923</v>
      </c>
    </row>
    <row r="14" spans="1:12" s="160" customFormat="1" ht="12" customHeight="1">
      <c r="A14" s="173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12" s="160" customFormat="1" ht="12" customHeight="1">
      <c r="A15" s="173"/>
      <c r="B15" s="257" t="s">
        <v>3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</row>
    <row r="16" spans="1:12" s="160" customFormat="1" ht="12" customHeight="1">
      <c r="A16" s="173">
        <v>2009</v>
      </c>
      <c r="B16" s="177">
        <f t="shared" ref="B16:L21" si="0">ROUND(B8/B7*100-100,2)</f>
        <v>-1.51</v>
      </c>
      <c r="C16" s="177">
        <f t="shared" si="0"/>
        <v>-2.04</v>
      </c>
      <c r="D16" s="177">
        <f t="shared" si="0"/>
        <v>1.58</v>
      </c>
      <c r="E16" s="177">
        <f t="shared" si="0"/>
        <v>-4.82</v>
      </c>
      <c r="F16" s="177">
        <f t="shared" si="0"/>
        <v>-5.08</v>
      </c>
      <c r="G16" s="177">
        <f t="shared" si="0"/>
        <v>-13.84</v>
      </c>
      <c r="H16" s="177">
        <f t="shared" si="0"/>
        <v>0.43</v>
      </c>
      <c r="I16" s="177">
        <f t="shared" si="0"/>
        <v>-1.08</v>
      </c>
      <c r="J16" s="177">
        <f t="shared" si="0"/>
        <v>-4.4000000000000004</v>
      </c>
      <c r="K16" s="177">
        <f t="shared" si="0"/>
        <v>-0.8</v>
      </c>
      <c r="L16" s="177">
        <f t="shared" si="0"/>
        <v>0.55000000000000004</v>
      </c>
    </row>
    <row r="17" spans="1:12" s="160" customFormat="1" ht="12" customHeight="1">
      <c r="A17" s="173">
        <v>2010</v>
      </c>
      <c r="B17" s="177">
        <f t="shared" si="0"/>
        <v>1.92</v>
      </c>
      <c r="C17" s="177">
        <f t="shared" si="0"/>
        <v>2.15</v>
      </c>
      <c r="D17" s="177">
        <f t="shared" si="0"/>
        <v>-23.07</v>
      </c>
      <c r="E17" s="177">
        <f t="shared" si="0"/>
        <v>8.91</v>
      </c>
      <c r="F17" s="177">
        <f t="shared" si="0"/>
        <v>8.69</v>
      </c>
      <c r="G17" s="177">
        <f t="shared" si="0"/>
        <v>12.27</v>
      </c>
      <c r="H17" s="177">
        <f t="shared" si="0"/>
        <v>7.17</v>
      </c>
      <c r="I17" s="177">
        <f t="shared" si="0"/>
        <v>0.34</v>
      </c>
      <c r="J17" s="177">
        <f t="shared" si="0"/>
        <v>-0.88</v>
      </c>
      <c r="K17" s="177">
        <f t="shared" si="0"/>
        <v>0.99</v>
      </c>
      <c r="L17" s="177">
        <f t="shared" si="0"/>
        <v>-0.74</v>
      </c>
    </row>
    <row r="18" spans="1:12" s="160" customFormat="1" ht="12" customHeight="1">
      <c r="A18" s="173">
        <v>2011</v>
      </c>
      <c r="B18" s="177">
        <f t="shared" si="0"/>
        <v>0.98</v>
      </c>
      <c r="C18" s="177">
        <f t="shared" si="0"/>
        <v>0.95</v>
      </c>
      <c r="D18" s="177">
        <f t="shared" si="0"/>
        <v>-23.18</v>
      </c>
      <c r="E18" s="177">
        <f t="shared" si="0"/>
        <v>-2.86</v>
      </c>
      <c r="F18" s="177">
        <f t="shared" si="0"/>
        <v>-5.04</v>
      </c>
      <c r="G18" s="177">
        <f t="shared" si="0"/>
        <v>-0.35</v>
      </c>
      <c r="H18" s="177">
        <f t="shared" si="0"/>
        <v>2.13</v>
      </c>
      <c r="I18" s="177">
        <f t="shared" si="0"/>
        <v>2.82</v>
      </c>
      <c r="J18" s="177">
        <f t="shared" si="0"/>
        <v>4.03</v>
      </c>
      <c r="K18" s="177">
        <f t="shared" si="0"/>
        <v>1.49</v>
      </c>
      <c r="L18" s="177">
        <f t="shared" si="0"/>
        <v>3.24</v>
      </c>
    </row>
    <row r="19" spans="1:12" s="160" customFormat="1" ht="12" customHeight="1">
      <c r="A19" s="173">
        <v>2012</v>
      </c>
      <c r="B19" s="177">
        <f t="shared" si="0"/>
        <v>2.0099999999999998</v>
      </c>
      <c r="C19" s="177">
        <f t="shared" si="0"/>
        <v>2.09</v>
      </c>
      <c r="D19" s="177">
        <f t="shared" si="0"/>
        <v>33.01</v>
      </c>
      <c r="E19" s="177">
        <f t="shared" si="0"/>
        <v>3.52</v>
      </c>
      <c r="F19" s="177">
        <f t="shared" si="0"/>
        <v>4.3499999999999996</v>
      </c>
      <c r="G19" s="177">
        <f t="shared" si="0"/>
        <v>-1.43</v>
      </c>
      <c r="H19" s="177">
        <f t="shared" si="0"/>
        <v>1.71</v>
      </c>
      <c r="I19" s="177">
        <f t="shared" si="0"/>
        <v>0.79</v>
      </c>
      <c r="J19" s="177">
        <f t="shared" si="0"/>
        <v>-0.96</v>
      </c>
      <c r="K19" s="177">
        <f t="shared" si="0"/>
        <v>0.28000000000000003</v>
      </c>
      <c r="L19" s="177">
        <f t="shared" si="0"/>
        <v>2.92</v>
      </c>
    </row>
    <row r="20" spans="1:12" s="160" customFormat="1" ht="12" customHeight="1">
      <c r="A20" s="173">
        <v>2013</v>
      </c>
      <c r="B20" s="177">
        <f t="shared" si="0"/>
        <v>1.65</v>
      </c>
      <c r="C20" s="177">
        <f t="shared" si="0"/>
        <v>1.64</v>
      </c>
      <c r="D20" s="177">
        <f t="shared" si="0"/>
        <v>8.99</v>
      </c>
      <c r="E20" s="177">
        <f t="shared" si="0"/>
        <v>1.21</v>
      </c>
      <c r="F20" s="177">
        <f t="shared" si="0"/>
        <v>0.89</v>
      </c>
      <c r="G20" s="177">
        <f t="shared" si="0"/>
        <v>-0.31</v>
      </c>
      <c r="H20" s="177">
        <f t="shared" si="0"/>
        <v>1.27</v>
      </c>
      <c r="I20" s="177">
        <f t="shared" si="0"/>
        <v>1.61</v>
      </c>
      <c r="J20" s="177">
        <f t="shared" si="0"/>
        <v>1.3</v>
      </c>
      <c r="K20" s="177">
        <f t="shared" si="0"/>
        <v>2.02</v>
      </c>
      <c r="L20" s="177">
        <f t="shared" si="0"/>
        <v>1.1499999999999999</v>
      </c>
    </row>
    <row r="21" spans="1:12" s="160" customFormat="1" ht="12" customHeight="1">
      <c r="A21" s="173">
        <v>2014</v>
      </c>
      <c r="B21" s="177">
        <f t="shared" si="0"/>
        <v>-0.87</v>
      </c>
      <c r="C21" s="177">
        <f t="shared" si="0"/>
        <v>-0.98</v>
      </c>
      <c r="D21" s="177">
        <f t="shared" si="0"/>
        <v>1.27</v>
      </c>
      <c r="E21" s="177">
        <f t="shared" si="0"/>
        <v>-1.18</v>
      </c>
      <c r="F21" s="177">
        <f t="shared" si="0"/>
        <v>-1.18</v>
      </c>
      <c r="G21" s="177">
        <f t="shared" si="0"/>
        <v>-1.56</v>
      </c>
      <c r="H21" s="177">
        <f t="shared" si="0"/>
        <v>0.06</v>
      </c>
      <c r="I21" s="177">
        <f t="shared" si="0"/>
        <v>-0.95</v>
      </c>
      <c r="J21" s="177">
        <f t="shared" si="0"/>
        <v>-4.04</v>
      </c>
      <c r="K21" s="177">
        <f t="shared" si="0"/>
        <v>-0.47</v>
      </c>
      <c r="L21" s="177">
        <f t="shared" si="0"/>
        <v>0.81</v>
      </c>
    </row>
    <row r="22" spans="1:12" s="160" customFormat="1" ht="12" customHeight="1">
      <c r="A22" s="168"/>
      <c r="B22" s="168"/>
    </row>
  </sheetData>
  <mergeCells count="9">
    <mergeCell ref="B6:L6"/>
    <mergeCell ref="B15:L1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21" ht="12" customHeight="1">
      <c r="A1" s="268" t="s">
        <v>339</v>
      </c>
      <c r="B1" s="268"/>
      <c r="C1" s="268"/>
      <c r="D1" s="268"/>
      <c r="E1" s="268"/>
      <c r="F1" s="268"/>
      <c r="G1" s="268"/>
      <c r="H1" s="268"/>
      <c r="I1" s="268"/>
      <c r="J1" s="268"/>
      <c r="K1" s="278" t="s">
        <v>339</v>
      </c>
      <c r="L1" s="278"/>
      <c r="M1" s="278"/>
      <c r="N1" s="278"/>
      <c r="O1" s="278"/>
      <c r="P1" s="278"/>
      <c r="Q1" s="278"/>
      <c r="R1" s="278"/>
      <c r="S1" s="278"/>
    </row>
    <row r="2" spans="1:21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21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21" ht="10.95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21" ht="10.95" customHeight="1">
      <c r="B5" s="256" t="s">
        <v>2</v>
      </c>
      <c r="C5" s="256"/>
      <c r="D5" s="256"/>
      <c r="E5" s="256"/>
      <c r="F5" s="256"/>
      <c r="G5" s="256"/>
      <c r="H5" s="256"/>
      <c r="I5" s="256"/>
      <c r="J5" s="256"/>
      <c r="K5" s="256" t="s">
        <v>2</v>
      </c>
      <c r="L5" s="256"/>
      <c r="M5" s="256"/>
      <c r="N5" s="256"/>
      <c r="O5" s="256"/>
      <c r="P5" s="256"/>
      <c r="Q5" s="256"/>
      <c r="R5" s="256"/>
      <c r="S5" s="192"/>
    </row>
    <row r="6" spans="1:21" ht="10.95" customHeight="1">
      <c r="A6" s="173">
        <v>2000</v>
      </c>
      <c r="B6" s="176">
        <v>308669.19</v>
      </c>
      <c r="C6" s="176">
        <v>358096.01199999999</v>
      </c>
      <c r="D6" s="176">
        <v>85042.357000000004</v>
      </c>
      <c r="E6" s="176">
        <v>44664.66</v>
      </c>
      <c r="F6" s="176">
        <v>22316.793000000001</v>
      </c>
      <c r="G6" s="176">
        <v>77756.976999999999</v>
      </c>
      <c r="H6" s="176">
        <v>194242.71100000001</v>
      </c>
      <c r="I6" s="176">
        <v>29474.055</v>
      </c>
      <c r="J6" s="176">
        <v>183945.76199999999</v>
      </c>
      <c r="K6" s="176">
        <v>467532.45400000003</v>
      </c>
      <c r="L6" s="176">
        <v>94222.364000000001</v>
      </c>
      <c r="M6" s="176">
        <v>25397.641</v>
      </c>
      <c r="N6" s="176">
        <v>75703.812999999995</v>
      </c>
      <c r="O6" s="176">
        <v>42560.428999999996</v>
      </c>
      <c r="P6" s="176">
        <v>64191.881999999998</v>
      </c>
      <c r="Q6" s="176">
        <v>39682.892</v>
      </c>
      <c r="R6" s="176">
        <v>2113500</v>
      </c>
      <c r="S6" s="173">
        <v>2000</v>
      </c>
      <c r="T6" s="160"/>
      <c r="U6" s="160"/>
    </row>
    <row r="7" spans="1:21" ht="10.95" customHeight="1">
      <c r="A7" s="173">
        <v>2001</v>
      </c>
      <c r="B7" s="176">
        <v>322649.41100000002</v>
      </c>
      <c r="C7" s="176">
        <v>371927.81400000001</v>
      </c>
      <c r="D7" s="176">
        <v>85864.771999999997</v>
      </c>
      <c r="E7" s="176">
        <v>45776.499000000003</v>
      </c>
      <c r="F7" s="176">
        <v>23120.868999999999</v>
      </c>
      <c r="G7" s="176">
        <v>82202.680999999997</v>
      </c>
      <c r="H7" s="176">
        <v>201321.57500000001</v>
      </c>
      <c r="I7" s="176">
        <v>29931.223999999998</v>
      </c>
      <c r="J7" s="176">
        <v>187180.057</v>
      </c>
      <c r="K7" s="176">
        <v>478219.00400000002</v>
      </c>
      <c r="L7" s="176">
        <v>94549.952999999994</v>
      </c>
      <c r="M7" s="176">
        <v>25933.557000000001</v>
      </c>
      <c r="N7" s="176">
        <v>78118.322</v>
      </c>
      <c r="O7" s="176">
        <v>43184.256000000001</v>
      </c>
      <c r="P7" s="176">
        <v>66141.857999999993</v>
      </c>
      <c r="Q7" s="176">
        <v>40688.161</v>
      </c>
      <c r="R7" s="176">
        <v>2176810</v>
      </c>
      <c r="S7" s="173">
        <v>2001</v>
      </c>
      <c r="T7" s="160"/>
      <c r="U7" s="160"/>
    </row>
    <row r="8" spans="1:21" ht="10.95" customHeight="1">
      <c r="A8" s="173">
        <v>2002</v>
      </c>
      <c r="B8" s="176">
        <v>325000.36900000001</v>
      </c>
      <c r="C8" s="176">
        <v>381058.73300000001</v>
      </c>
      <c r="D8" s="176">
        <v>85999.097999999998</v>
      </c>
      <c r="E8" s="176">
        <v>46366.120999999999</v>
      </c>
      <c r="F8" s="176">
        <v>23774.884999999998</v>
      </c>
      <c r="G8" s="176">
        <v>83630.103000000003</v>
      </c>
      <c r="H8" s="176">
        <v>202430.951</v>
      </c>
      <c r="I8" s="176">
        <v>30208.896000000001</v>
      </c>
      <c r="J8" s="176">
        <v>186021.35800000001</v>
      </c>
      <c r="K8" s="176">
        <v>486721.19500000001</v>
      </c>
      <c r="L8" s="176">
        <v>96684.197</v>
      </c>
      <c r="M8" s="176">
        <v>25946.705999999998</v>
      </c>
      <c r="N8" s="176">
        <v>81007.502999999997</v>
      </c>
      <c r="O8" s="176">
        <v>44700.046999999999</v>
      </c>
      <c r="P8" s="176">
        <v>65395.773999999998</v>
      </c>
      <c r="Q8" s="176">
        <v>41334.069000000003</v>
      </c>
      <c r="R8" s="176">
        <v>2206280</v>
      </c>
      <c r="S8" s="173">
        <v>2002</v>
      </c>
      <c r="T8" s="160"/>
      <c r="U8" s="160"/>
    </row>
    <row r="9" spans="1:21" ht="10.95" customHeight="1">
      <c r="A9" s="173">
        <v>2003</v>
      </c>
      <c r="B9" s="176">
        <v>327939.54399999999</v>
      </c>
      <c r="C9" s="176">
        <v>377770.34700000001</v>
      </c>
      <c r="D9" s="176">
        <v>85201.84</v>
      </c>
      <c r="E9" s="176">
        <v>46717.112000000001</v>
      </c>
      <c r="F9" s="176">
        <v>24381.983</v>
      </c>
      <c r="G9" s="176">
        <v>83912.284</v>
      </c>
      <c r="H9" s="176">
        <v>207568.45499999999</v>
      </c>
      <c r="I9" s="176">
        <v>30447.822</v>
      </c>
      <c r="J9" s="176">
        <v>186831.924</v>
      </c>
      <c r="K9" s="176">
        <v>486847.09299999999</v>
      </c>
      <c r="L9" s="176">
        <v>97248.273000000001</v>
      </c>
      <c r="M9" s="176">
        <v>26190.73</v>
      </c>
      <c r="N9" s="176">
        <v>82669.054999999993</v>
      </c>
      <c r="O9" s="176">
        <v>44992.597000000002</v>
      </c>
      <c r="P9" s="176">
        <v>66193.22</v>
      </c>
      <c r="Q9" s="176">
        <v>42137.716999999997</v>
      </c>
      <c r="R9" s="176">
        <v>2217050</v>
      </c>
      <c r="S9" s="173">
        <v>2003</v>
      </c>
      <c r="T9" s="160"/>
      <c r="U9" s="160"/>
    </row>
    <row r="10" spans="1:21" ht="10.95" customHeight="1">
      <c r="A10" s="173">
        <v>2004</v>
      </c>
      <c r="B10" s="176">
        <v>331920.20500000002</v>
      </c>
      <c r="C10" s="176">
        <v>390044.58</v>
      </c>
      <c r="D10" s="176">
        <v>85155.534</v>
      </c>
      <c r="E10" s="176">
        <v>47959.123</v>
      </c>
      <c r="F10" s="176">
        <v>24614.668000000001</v>
      </c>
      <c r="G10" s="176">
        <v>85763.900999999998</v>
      </c>
      <c r="H10" s="176">
        <v>210276.17199999999</v>
      </c>
      <c r="I10" s="176">
        <v>30937.724999999999</v>
      </c>
      <c r="J10" s="176">
        <v>191713.84400000001</v>
      </c>
      <c r="K10" s="176">
        <v>500154.788</v>
      </c>
      <c r="L10" s="176">
        <v>100272.348</v>
      </c>
      <c r="M10" s="176">
        <v>27317.367999999999</v>
      </c>
      <c r="N10" s="176">
        <v>84882.156000000003</v>
      </c>
      <c r="O10" s="176">
        <v>45837.059000000001</v>
      </c>
      <c r="P10" s="176">
        <v>67653.278999999995</v>
      </c>
      <c r="Q10" s="176">
        <v>43077.26</v>
      </c>
      <c r="R10" s="176">
        <v>2267580</v>
      </c>
      <c r="S10" s="173">
        <v>2004</v>
      </c>
      <c r="T10" s="160"/>
      <c r="U10" s="160"/>
    </row>
    <row r="11" spans="1:21" ht="10.95" customHeight="1">
      <c r="A11" s="173">
        <v>2005</v>
      </c>
      <c r="B11" s="176">
        <v>335449.163</v>
      </c>
      <c r="C11" s="176">
        <v>396307.76199999999</v>
      </c>
      <c r="D11" s="176">
        <v>86937.164999999994</v>
      </c>
      <c r="E11" s="176">
        <v>48720.95</v>
      </c>
      <c r="F11" s="176">
        <v>25048.763999999999</v>
      </c>
      <c r="G11" s="176">
        <v>87714.948000000004</v>
      </c>
      <c r="H11" s="176">
        <v>211859.435</v>
      </c>
      <c r="I11" s="176">
        <v>31110.937000000002</v>
      </c>
      <c r="J11" s="176">
        <v>195981.728</v>
      </c>
      <c r="K11" s="176">
        <v>507122.76400000002</v>
      </c>
      <c r="L11" s="176">
        <v>100943.659</v>
      </c>
      <c r="M11" s="176">
        <v>28666.955999999998</v>
      </c>
      <c r="N11" s="176">
        <v>84780.694000000003</v>
      </c>
      <c r="O11" s="176">
        <v>45887.985999999997</v>
      </c>
      <c r="P11" s="176">
        <v>68137.716</v>
      </c>
      <c r="Q11" s="176">
        <v>43149.385000000002</v>
      </c>
      <c r="R11" s="176">
        <v>2297820</v>
      </c>
      <c r="S11" s="173">
        <v>2005</v>
      </c>
      <c r="T11" s="160"/>
      <c r="U11" s="160"/>
    </row>
    <row r="12" spans="1:21" ht="10.95" customHeight="1">
      <c r="A12" s="173">
        <v>2006</v>
      </c>
      <c r="B12" s="176">
        <v>356055.65899999999</v>
      </c>
      <c r="C12" s="176">
        <v>412203.28399999999</v>
      </c>
      <c r="D12" s="176">
        <v>90149.828999999998</v>
      </c>
      <c r="E12" s="176">
        <v>50836.945</v>
      </c>
      <c r="F12" s="176">
        <v>26214.014999999999</v>
      </c>
      <c r="G12" s="176">
        <v>88969.316999999995</v>
      </c>
      <c r="H12" s="176">
        <v>218630.125</v>
      </c>
      <c r="I12" s="176">
        <v>31926.417000000001</v>
      </c>
      <c r="J12" s="176">
        <v>204648.80499999999</v>
      </c>
      <c r="K12" s="176">
        <v>524128.18800000002</v>
      </c>
      <c r="L12" s="176">
        <v>104770.41</v>
      </c>
      <c r="M12" s="176">
        <v>29823.14</v>
      </c>
      <c r="N12" s="176">
        <v>88880.247000000003</v>
      </c>
      <c r="O12" s="176">
        <v>47898.161999999997</v>
      </c>
      <c r="P12" s="176">
        <v>70205.173999999999</v>
      </c>
      <c r="Q12" s="176">
        <v>44860.284</v>
      </c>
      <c r="R12" s="176">
        <v>2390200</v>
      </c>
      <c r="S12" s="173">
        <v>2006</v>
      </c>
      <c r="T12" s="160"/>
      <c r="U12" s="160"/>
    </row>
    <row r="13" spans="1:21" ht="10.95" customHeight="1">
      <c r="A13" s="173">
        <v>2007</v>
      </c>
      <c r="B13" s="176">
        <v>376226.92700000003</v>
      </c>
      <c r="C13" s="176">
        <v>432725.66600000003</v>
      </c>
      <c r="D13" s="176">
        <v>94474.297000000006</v>
      </c>
      <c r="E13" s="176">
        <v>53017.207999999999</v>
      </c>
      <c r="F13" s="176">
        <v>27207.374</v>
      </c>
      <c r="G13" s="176">
        <v>92191.888999999996</v>
      </c>
      <c r="H13" s="176">
        <v>227403.179</v>
      </c>
      <c r="I13" s="176">
        <v>33727.601000000002</v>
      </c>
      <c r="J13" s="176">
        <v>213605.69099999999</v>
      </c>
      <c r="K13" s="176">
        <v>556563.09699999995</v>
      </c>
      <c r="L13" s="176">
        <v>109523.651</v>
      </c>
      <c r="M13" s="176">
        <v>31268.557000000001</v>
      </c>
      <c r="N13" s="176">
        <v>93029.748000000007</v>
      </c>
      <c r="O13" s="176">
        <v>50141.944000000003</v>
      </c>
      <c r="P13" s="176">
        <v>72093.600999999995</v>
      </c>
      <c r="Q13" s="176">
        <v>46909.582000000002</v>
      </c>
      <c r="R13" s="176">
        <v>2510110</v>
      </c>
      <c r="S13" s="173">
        <v>2007</v>
      </c>
      <c r="T13" s="160"/>
      <c r="U13" s="160"/>
    </row>
    <row r="14" spans="1:21" ht="10.95" customHeight="1">
      <c r="A14" s="173">
        <v>2008</v>
      </c>
      <c r="B14" s="176">
        <v>380322.891</v>
      </c>
      <c r="C14" s="176">
        <v>436010.72100000002</v>
      </c>
      <c r="D14" s="176">
        <v>99032.9</v>
      </c>
      <c r="E14" s="176">
        <v>54885.542000000001</v>
      </c>
      <c r="F14" s="176">
        <v>27617.691999999999</v>
      </c>
      <c r="G14" s="176">
        <v>95061.794999999998</v>
      </c>
      <c r="H14" s="176">
        <v>230334.59</v>
      </c>
      <c r="I14" s="176">
        <v>34683.614999999998</v>
      </c>
      <c r="J14" s="176">
        <v>219452.25899999999</v>
      </c>
      <c r="K14" s="176">
        <v>570730.68700000003</v>
      </c>
      <c r="L14" s="176">
        <v>111419.393</v>
      </c>
      <c r="M14" s="176">
        <v>31655.261999999999</v>
      </c>
      <c r="N14" s="176">
        <v>94056.048999999999</v>
      </c>
      <c r="O14" s="176">
        <v>50862.061999999998</v>
      </c>
      <c r="P14" s="176">
        <v>74494.987999999998</v>
      </c>
      <c r="Q14" s="176">
        <v>47399.542000000001</v>
      </c>
      <c r="R14" s="176">
        <v>2558020</v>
      </c>
      <c r="S14" s="173">
        <v>2008</v>
      </c>
      <c r="T14" s="160"/>
      <c r="U14" s="160"/>
    </row>
    <row r="15" spans="1:21" ht="10.95" customHeight="1">
      <c r="A15" s="173">
        <v>2009</v>
      </c>
      <c r="B15" s="176">
        <v>354592.59600000002</v>
      </c>
      <c r="C15" s="176">
        <v>425749.77399999998</v>
      </c>
      <c r="D15" s="176">
        <v>99003.379000000001</v>
      </c>
      <c r="E15" s="176">
        <v>53673.601000000002</v>
      </c>
      <c r="F15" s="176">
        <v>25264.357</v>
      </c>
      <c r="G15" s="176">
        <v>91274.346999999994</v>
      </c>
      <c r="H15" s="176">
        <v>219064.22</v>
      </c>
      <c r="I15" s="176">
        <v>34319.872000000003</v>
      </c>
      <c r="J15" s="176">
        <v>209954.717</v>
      </c>
      <c r="K15" s="176">
        <v>548927.99600000004</v>
      </c>
      <c r="L15" s="176">
        <v>108523.53599999999</v>
      </c>
      <c r="M15" s="176">
        <v>28623.524000000001</v>
      </c>
      <c r="N15" s="176">
        <v>91199.918999999994</v>
      </c>
      <c r="O15" s="176">
        <v>48642.381999999998</v>
      </c>
      <c r="P15" s="176">
        <v>72345.566999999995</v>
      </c>
      <c r="Q15" s="176">
        <v>45500.216</v>
      </c>
      <c r="R15" s="176">
        <v>2456660</v>
      </c>
      <c r="S15" s="173">
        <v>2009</v>
      </c>
      <c r="T15" s="160"/>
      <c r="U15" s="160"/>
    </row>
    <row r="16" spans="1:21" ht="10.95" customHeight="1">
      <c r="A16" s="173">
        <v>2010</v>
      </c>
      <c r="B16" s="176">
        <v>383637.23200000002</v>
      </c>
      <c r="C16" s="176">
        <v>449125.28899999999</v>
      </c>
      <c r="D16" s="176">
        <v>103077.084</v>
      </c>
      <c r="E16" s="176">
        <v>56052.521999999997</v>
      </c>
      <c r="F16" s="176">
        <v>26844.268</v>
      </c>
      <c r="G16" s="176">
        <v>94569.63</v>
      </c>
      <c r="H16" s="176">
        <v>226899.40700000001</v>
      </c>
      <c r="I16" s="176">
        <v>35200.322999999997</v>
      </c>
      <c r="J16" s="176">
        <v>222710.36799999999</v>
      </c>
      <c r="K16" s="176">
        <v>564911.446</v>
      </c>
      <c r="L16" s="176">
        <v>114394.568</v>
      </c>
      <c r="M16" s="176">
        <v>30254.591</v>
      </c>
      <c r="N16" s="176">
        <v>94971.35</v>
      </c>
      <c r="O16" s="176">
        <v>51433.097999999998</v>
      </c>
      <c r="P16" s="176">
        <v>73943.418999999994</v>
      </c>
      <c r="Q16" s="176">
        <v>48195.411999999997</v>
      </c>
      <c r="R16" s="176">
        <v>2576220</v>
      </c>
      <c r="S16" s="173">
        <v>2010</v>
      </c>
      <c r="T16" s="160"/>
      <c r="U16" s="160"/>
    </row>
    <row r="17" spans="1:21" ht="10.95" customHeight="1">
      <c r="A17" s="173">
        <v>2011</v>
      </c>
      <c r="B17" s="176">
        <v>405072.962</v>
      </c>
      <c r="C17" s="176">
        <v>478591.02</v>
      </c>
      <c r="D17" s="176">
        <v>108082.344</v>
      </c>
      <c r="E17" s="176">
        <v>57733.095000000001</v>
      </c>
      <c r="F17" s="176">
        <v>27811.309000000001</v>
      </c>
      <c r="G17" s="176">
        <v>95915.430999999997</v>
      </c>
      <c r="H17" s="176">
        <v>235064.53400000001</v>
      </c>
      <c r="I17" s="176">
        <v>36418.993999999999</v>
      </c>
      <c r="J17" s="176">
        <v>235613.726</v>
      </c>
      <c r="K17" s="176">
        <v>588132.87800000003</v>
      </c>
      <c r="L17" s="176">
        <v>119824.73</v>
      </c>
      <c r="M17" s="176">
        <v>32048.437000000002</v>
      </c>
      <c r="N17" s="176">
        <v>99306.653000000006</v>
      </c>
      <c r="O17" s="176">
        <v>52028.373</v>
      </c>
      <c r="P17" s="176">
        <v>76583.781000000003</v>
      </c>
      <c r="Q17" s="176">
        <v>50871.74</v>
      </c>
      <c r="R17" s="176">
        <v>2699100</v>
      </c>
      <c r="S17" s="173">
        <v>2011</v>
      </c>
      <c r="T17" s="160"/>
      <c r="U17" s="160"/>
    </row>
    <row r="18" spans="1:21" ht="10.95" customHeight="1">
      <c r="A18" s="173">
        <v>2012</v>
      </c>
      <c r="B18" s="176">
        <v>412340.96600000001</v>
      </c>
      <c r="C18" s="176">
        <v>490891.65600000002</v>
      </c>
      <c r="D18" s="176">
        <v>109469.546</v>
      </c>
      <c r="E18" s="176">
        <v>58890.497000000003</v>
      </c>
      <c r="F18" s="176">
        <v>29036.034</v>
      </c>
      <c r="G18" s="176">
        <v>97576.524999999994</v>
      </c>
      <c r="H18" s="176">
        <v>236492.54699999999</v>
      </c>
      <c r="I18" s="176">
        <v>36604.745999999999</v>
      </c>
      <c r="J18" s="176">
        <v>240483.51300000001</v>
      </c>
      <c r="K18" s="176">
        <v>596612.29</v>
      </c>
      <c r="L18" s="176">
        <v>122432.246</v>
      </c>
      <c r="M18" s="176">
        <v>32428.168000000001</v>
      </c>
      <c r="N18" s="176">
        <v>101500.125</v>
      </c>
      <c r="O18" s="176">
        <v>53831.565999999999</v>
      </c>
      <c r="P18" s="176">
        <v>79661.763000000006</v>
      </c>
      <c r="Q18" s="176">
        <v>51647.79</v>
      </c>
      <c r="R18" s="176">
        <v>2749900</v>
      </c>
      <c r="S18" s="173">
        <v>2012</v>
      </c>
      <c r="T18" s="160"/>
      <c r="U18" s="160"/>
    </row>
    <row r="19" spans="1:21" ht="10.95" customHeight="1">
      <c r="A19" s="173">
        <v>2013</v>
      </c>
      <c r="B19" s="176">
        <v>420819.48300000001</v>
      </c>
      <c r="C19" s="176">
        <v>504281.72399999999</v>
      </c>
      <c r="D19" s="176">
        <v>112336.008</v>
      </c>
      <c r="E19" s="176">
        <v>60343.582000000002</v>
      </c>
      <c r="F19" s="176">
        <v>29419.324000000001</v>
      </c>
      <c r="G19" s="176">
        <v>99467.911999999997</v>
      </c>
      <c r="H19" s="176">
        <v>242651.64499999999</v>
      </c>
      <c r="I19" s="176">
        <v>37312.463000000003</v>
      </c>
      <c r="J19" s="176">
        <v>246638.93</v>
      </c>
      <c r="K19" s="176">
        <v>606097.87899999996</v>
      </c>
      <c r="L19" s="176">
        <v>124247.44899999999</v>
      </c>
      <c r="M19" s="176">
        <v>32570.282999999999</v>
      </c>
      <c r="N19" s="176">
        <v>104717.17200000001</v>
      </c>
      <c r="O19" s="176">
        <v>54692.597999999998</v>
      </c>
      <c r="P19" s="176">
        <v>81290.793000000005</v>
      </c>
      <c r="Q19" s="176">
        <v>52592.743000000002</v>
      </c>
      <c r="R19" s="176">
        <v>2809480</v>
      </c>
      <c r="S19" s="173">
        <v>2013</v>
      </c>
      <c r="T19" s="160"/>
      <c r="U19" s="160"/>
    </row>
    <row r="20" spans="1:21" ht="10.95" customHeight="1">
      <c r="A20" s="173">
        <v>2014</v>
      </c>
      <c r="B20" s="176">
        <v>438267.45600000001</v>
      </c>
      <c r="C20" s="176">
        <v>521932.04800000001</v>
      </c>
      <c r="D20" s="176">
        <v>117270.90300000001</v>
      </c>
      <c r="E20" s="176">
        <v>61896.983999999997</v>
      </c>
      <c r="F20" s="176">
        <v>30236.045999999998</v>
      </c>
      <c r="G20" s="176">
        <v>103144.531</v>
      </c>
      <c r="H20" s="176">
        <v>250493.64600000001</v>
      </c>
      <c r="I20" s="176">
        <v>38476.877</v>
      </c>
      <c r="J20" s="176">
        <v>253622.894</v>
      </c>
      <c r="K20" s="176">
        <v>624667.71200000006</v>
      </c>
      <c r="L20" s="176">
        <v>127613.586</v>
      </c>
      <c r="M20" s="176">
        <v>33548.036</v>
      </c>
      <c r="N20" s="176">
        <v>108653.065</v>
      </c>
      <c r="O20" s="176">
        <v>55617.368000000002</v>
      </c>
      <c r="P20" s="176">
        <v>84021.311000000002</v>
      </c>
      <c r="Q20" s="176">
        <v>54327.527999999998</v>
      </c>
      <c r="R20" s="176">
        <v>2903790</v>
      </c>
      <c r="S20" s="173">
        <v>2014</v>
      </c>
      <c r="T20" s="160"/>
      <c r="U20" s="160"/>
    </row>
    <row r="21" spans="1:21" ht="10.95" customHeight="1">
      <c r="A21" s="173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3"/>
      <c r="T21" s="160"/>
      <c r="U21" s="160"/>
    </row>
    <row r="22" spans="1:21" ht="10.95" customHeight="1">
      <c r="A22" s="173"/>
      <c r="B22" s="257" t="s">
        <v>3</v>
      </c>
      <c r="C22" s="257"/>
      <c r="D22" s="257"/>
      <c r="E22" s="257"/>
      <c r="F22" s="257"/>
      <c r="G22" s="257"/>
      <c r="H22" s="257"/>
      <c r="I22" s="257"/>
      <c r="J22" s="257"/>
      <c r="K22" s="257" t="s">
        <v>3</v>
      </c>
      <c r="L22" s="257"/>
      <c r="M22" s="257"/>
      <c r="N22" s="257"/>
      <c r="O22" s="257"/>
      <c r="P22" s="257"/>
      <c r="Q22" s="257"/>
      <c r="R22" s="257"/>
      <c r="S22" s="173"/>
      <c r="T22" s="160"/>
      <c r="U22" s="160"/>
    </row>
    <row r="23" spans="1:21" ht="10.95" customHeight="1">
      <c r="A23" s="173">
        <v>2001</v>
      </c>
      <c r="B23" s="178">
        <f t="shared" ref="B23:R36" si="0">B7/B6*100-100</f>
        <v>4.529192239756739</v>
      </c>
      <c r="C23" s="178">
        <f t="shared" si="0"/>
        <v>3.8625959341876239</v>
      </c>
      <c r="D23" s="178">
        <f t="shared" si="0"/>
        <v>0.96706515319182529</v>
      </c>
      <c r="E23" s="178">
        <f t="shared" si="0"/>
        <v>2.4893036239389374</v>
      </c>
      <c r="F23" s="178">
        <f t="shared" si="0"/>
        <v>3.6030087297937285</v>
      </c>
      <c r="G23" s="178">
        <f t="shared" si="0"/>
        <v>5.7174342052932445</v>
      </c>
      <c r="H23" s="178">
        <f t="shared" si="0"/>
        <v>3.6443395809071149</v>
      </c>
      <c r="I23" s="178">
        <f t="shared" si="0"/>
        <v>1.5510895938817981</v>
      </c>
      <c r="J23" s="178">
        <f t="shared" si="0"/>
        <v>1.7582873151489053</v>
      </c>
      <c r="K23" s="178">
        <f t="shared" si="0"/>
        <v>2.2857343717148666</v>
      </c>
      <c r="L23" s="178">
        <f t="shared" si="0"/>
        <v>0.34767648156226016</v>
      </c>
      <c r="M23" s="178">
        <f t="shared" si="0"/>
        <v>2.110101485409615</v>
      </c>
      <c r="N23" s="178">
        <f t="shared" si="0"/>
        <v>3.1894153072580451</v>
      </c>
      <c r="O23" s="178">
        <f t="shared" si="0"/>
        <v>1.4657441540356899</v>
      </c>
      <c r="P23" s="178">
        <f t="shared" si="0"/>
        <v>3.0377299110812714</v>
      </c>
      <c r="Q23" s="178">
        <f t="shared" si="0"/>
        <v>2.5332553887453599</v>
      </c>
      <c r="R23" s="178">
        <f t="shared" si="0"/>
        <v>2.9955050863496524</v>
      </c>
      <c r="S23" s="173">
        <v>2001</v>
      </c>
      <c r="T23" s="160"/>
      <c r="U23" s="160"/>
    </row>
    <row r="24" spans="1:21" ht="10.95" customHeight="1">
      <c r="A24" s="173">
        <v>2002</v>
      </c>
      <c r="B24" s="178">
        <f t="shared" si="0"/>
        <v>0.72864165247150936</v>
      </c>
      <c r="C24" s="178">
        <f t="shared" si="0"/>
        <v>2.4550245118263803</v>
      </c>
      <c r="D24" s="178">
        <f t="shared" si="0"/>
        <v>0.15643901086698975</v>
      </c>
      <c r="E24" s="178">
        <f t="shared" si="0"/>
        <v>1.2880452041559494</v>
      </c>
      <c r="F24" s="178">
        <f t="shared" si="0"/>
        <v>2.8286826070421398</v>
      </c>
      <c r="G24" s="178">
        <f t="shared" si="0"/>
        <v>1.7364664785081771</v>
      </c>
      <c r="H24" s="178">
        <f t="shared" si="0"/>
        <v>0.55104675194399988</v>
      </c>
      <c r="I24" s="178">
        <f t="shared" si="0"/>
        <v>0.92770011677438902</v>
      </c>
      <c r="J24" s="178">
        <f t="shared" si="0"/>
        <v>-0.61902908812555779</v>
      </c>
      <c r="K24" s="178">
        <f t="shared" si="0"/>
        <v>1.7778864764646585</v>
      </c>
      <c r="L24" s="178">
        <f t="shared" si="0"/>
        <v>2.257266061253361</v>
      </c>
      <c r="M24" s="178">
        <f t="shared" si="0"/>
        <v>5.0702647538855672E-2</v>
      </c>
      <c r="N24" s="178">
        <f t="shared" si="0"/>
        <v>3.6984678191116274</v>
      </c>
      <c r="O24" s="178">
        <f t="shared" si="0"/>
        <v>3.510054682891834</v>
      </c>
      <c r="P24" s="178">
        <f t="shared" si="0"/>
        <v>-1.1280058083641933</v>
      </c>
      <c r="Q24" s="178">
        <f t="shared" si="0"/>
        <v>1.5874593103384598</v>
      </c>
      <c r="R24" s="178">
        <f t="shared" si="0"/>
        <v>1.3538159049250993</v>
      </c>
      <c r="S24" s="173">
        <v>2002</v>
      </c>
      <c r="T24" s="160"/>
      <c r="U24" s="160"/>
    </row>
    <row r="25" spans="1:21" ht="10.95" customHeight="1">
      <c r="A25" s="173">
        <v>2003</v>
      </c>
      <c r="B25" s="178">
        <f t="shared" si="0"/>
        <v>0.90436051166452103</v>
      </c>
      <c r="C25" s="178">
        <f t="shared" si="0"/>
        <v>-0.86296040878296765</v>
      </c>
      <c r="D25" s="178">
        <f t="shared" si="0"/>
        <v>-0.92705390933286935</v>
      </c>
      <c r="E25" s="178">
        <f t="shared" si="0"/>
        <v>0.75699884404822626</v>
      </c>
      <c r="F25" s="178">
        <f t="shared" si="0"/>
        <v>2.5535265470264079</v>
      </c>
      <c r="G25" s="178">
        <f t="shared" si="0"/>
        <v>0.33741558347715284</v>
      </c>
      <c r="H25" s="178">
        <f t="shared" si="0"/>
        <v>2.5379043938789749</v>
      </c>
      <c r="I25" s="178">
        <f t="shared" si="0"/>
        <v>0.79091271657196671</v>
      </c>
      <c r="J25" s="178">
        <f t="shared" si="0"/>
        <v>0.43573813712293941</v>
      </c>
      <c r="K25" s="178">
        <f t="shared" si="0"/>
        <v>2.5866553849169804E-2</v>
      </c>
      <c r="L25" s="178">
        <f t="shared" si="0"/>
        <v>0.58342109414219578</v>
      </c>
      <c r="M25" s="178">
        <f t="shared" si="0"/>
        <v>0.94048161643331696</v>
      </c>
      <c r="N25" s="178">
        <f t="shared" si="0"/>
        <v>2.0511087719862218</v>
      </c>
      <c r="O25" s="178">
        <f t="shared" si="0"/>
        <v>0.65447358478169804</v>
      </c>
      <c r="P25" s="178">
        <f t="shared" si="0"/>
        <v>1.2194151872871828</v>
      </c>
      <c r="Q25" s="178">
        <f t="shared" si="0"/>
        <v>1.9442750724589786</v>
      </c>
      <c r="R25" s="178">
        <f t="shared" si="0"/>
        <v>0.48815200246568224</v>
      </c>
      <c r="S25" s="173">
        <v>2003</v>
      </c>
      <c r="T25" s="160"/>
      <c r="U25" s="160"/>
    </row>
    <row r="26" spans="1:21" ht="10.95" customHeight="1">
      <c r="A26" s="173">
        <v>2004</v>
      </c>
      <c r="B26" s="178">
        <f t="shared" si="0"/>
        <v>1.2138398899524105</v>
      </c>
      <c r="C26" s="178">
        <f t="shared" si="0"/>
        <v>3.2491255858152499</v>
      </c>
      <c r="D26" s="178">
        <f t="shared" si="0"/>
        <v>-5.4348591532757951E-2</v>
      </c>
      <c r="E26" s="178">
        <f t="shared" si="0"/>
        <v>2.658578295678879</v>
      </c>
      <c r="F26" s="178">
        <f t="shared" si="0"/>
        <v>0.95433172929371324</v>
      </c>
      <c r="G26" s="178">
        <f t="shared" si="0"/>
        <v>2.2066101787909815</v>
      </c>
      <c r="H26" s="178">
        <f t="shared" si="0"/>
        <v>1.3044934983015679</v>
      </c>
      <c r="I26" s="178">
        <f t="shared" si="0"/>
        <v>1.6089919338072747</v>
      </c>
      <c r="J26" s="178">
        <f t="shared" si="0"/>
        <v>2.6130009772848126</v>
      </c>
      <c r="K26" s="178">
        <f t="shared" si="0"/>
        <v>2.7334444821261314</v>
      </c>
      <c r="L26" s="178">
        <f t="shared" si="0"/>
        <v>3.1096439111057492</v>
      </c>
      <c r="M26" s="178">
        <f t="shared" si="0"/>
        <v>4.3016670402084856</v>
      </c>
      <c r="N26" s="178">
        <f t="shared" si="0"/>
        <v>2.6770609631379045</v>
      </c>
      <c r="O26" s="178">
        <f t="shared" si="0"/>
        <v>1.8768909916447001</v>
      </c>
      <c r="P26" s="178">
        <f t="shared" si="0"/>
        <v>2.205753096767296</v>
      </c>
      <c r="Q26" s="178">
        <f t="shared" si="0"/>
        <v>2.2296960226867668</v>
      </c>
      <c r="R26" s="178">
        <f t="shared" si="0"/>
        <v>2.2791547326402224</v>
      </c>
      <c r="S26" s="173">
        <v>2004</v>
      </c>
      <c r="T26" s="160"/>
      <c r="U26" s="160"/>
    </row>
    <row r="27" spans="1:21" ht="10.95" customHeight="1">
      <c r="A27" s="173">
        <v>2005</v>
      </c>
      <c r="B27" s="178">
        <f t="shared" si="0"/>
        <v>1.0631946916277712</v>
      </c>
      <c r="C27" s="178">
        <f t="shared" si="0"/>
        <v>1.6057605517810316</v>
      </c>
      <c r="D27" s="178">
        <f t="shared" si="0"/>
        <v>2.092208123549554</v>
      </c>
      <c r="E27" s="178">
        <f t="shared" si="0"/>
        <v>1.5884923500373276</v>
      </c>
      <c r="F27" s="178">
        <f t="shared" si="0"/>
        <v>1.7635663418251113</v>
      </c>
      <c r="G27" s="178">
        <f t="shared" si="0"/>
        <v>2.2749046827988906</v>
      </c>
      <c r="H27" s="178">
        <f t="shared" si="0"/>
        <v>0.75294456092724715</v>
      </c>
      <c r="I27" s="178">
        <f t="shared" si="0"/>
        <v>0.55987309991280654</v>
      </c>
      <c r="J27" s="178">
        <f t="shared" si="0"/>
        <v>2.2261741306485874</v>
      </c>
      <c r="K27" s="178">
        <f t="shared" si="0"/>
        <v>1.3931639098894379</v>
      </c>
      <c r="L27" s="178">
        <f t="shared" si="0"/>
        <v>0.66948766373755575</v>
      </c>
      <c r="M27" s="178">
        <f t="shared" si="0"/>
        <v>4.9404027503674683</v>
      </c>
      <c r="N27" s="178">
        <f t="shared" si="0"/>
        <v>-0.11953277906843596</v>
      </c>
      <c r="O27" s="178">
        <f t="shared" si="0"/>
        <v>0.11110442316990543</v>
      </c>
      <c r="P27" s="178">
        <f t="shared" si="0"/>
        <v>0.71605841898660572</v>
      </c>
      <c r="Q27" s="178">
        <f t="shared" si="0"/>
        <v>0.16743172615900903</v>
      </c>
      <c r="R27" s="178">
        <f t="shared" si="0"/>
        <v>1.3335802926467863</v>
      </c>
      <c r="S27" s="173">
        <v>2005</v>
      </c>
      <c r="T27" s="160"/>
      <c r="U27" s="160"/>
    </row>
    <row r="28" spans="1:21" ht="10.95" customHeight="1">
      <c r="A28" s="173">
        <v>2006</v>
      </c>
      <c r="B28" s="178">
        <f t="shared" si="0"/>
        <v>6.1429564514966444</v>
      </c>
      <c r="C28" s="178">
        <f t="shared" si="0"/>
        <v>4.0109035260328767</v>
      </c>
      <c r="D28" s="178">
        <f t="shared" si="0"/>
        <v>3.6953862022070894</v>
      </c>
      <c r="E28" s="178">
        <f t="shared" si="0"/>
        <v>4.3430906006553585</v>
      </c>
      <c r="F28" s="178">
        <f t="shared" si="0"/>
        <v>4.6519301311633683</v>
      </c>
      <c r="G28" s="178">
        <f t="shared" si="0"/>
        <v>1.4300515802619884</v>
      </c>
      <c r="H28" s="178">
        <f t="shared" si="0"/>
        <v>3.1958406761539777</v>
      </c>
      <c r="I28" s="178">
        <f t="shared" si="0"/>
        <v>2.621200383646439</v>
      </c>
      <c r="J28" s="178">
        <f t="shared" si="0"/>
        <v>4.4223903363072736</v>
      </c>
      <c r="K28" s="178">
        <f t="shared" si="0"/>
        <v>3.3533150564702225</v>
      </c>
      <c r="L28" s="178">
        <f t="shared" si="0"/>
        <v>3.7909771033760649</v>
      </c>
      <c r="M28" s="178">
        <f t="shared" si="0"/>
        <v>4.033159293229474</v>
      </c>
      <c r="N28" s="178">
        <f t="shared" si="0"/>
        <v>4.8354794076113592</v>
      </c>
      <c r="O28" s="178">
        <f t="shared" si="0"/>
        <v>4.3806150045460726</v>
      </c>
      <c r="P28" s="178">
        <f t="shared" si="0"/>
        <v>3.0342343732214374</v>
      </c>
      <c r="Q28" s="178">
        <f t="shared" si="0"/>
        <v>3.9650599886881253</v>
      </c>
      <c r="R28" s="178">
        <f t="shared" si="0"/>
        <v>4.0203323149767982</v>
      </c>
      <c r="S28" s="173">
        <v>2006</v>
      </c>
      <c r="T28" s="160"/>
      <c r="U28" s="160"/>
    </row>
    <row r="29" spans="1:21" ht="10.95" customHeight="1">
      <c r="A29" s="173">
        <v>2007</v>
      </c>
      <c r="B29" s="178">
        <f t="shared" si="0"/>
        <v>5.6652007881722994</v>
      </c>
      <c r="C29" s="178">
        <f t="shared" si="0"/>
        <v>4.9787041483153445</v>
      </c>
      <c r="D29" s="178">
        <f t="shared" si="0"/>
        <v>4.7969785943798229</v>
      </c>
      <c r="E29" s="178">
        <f t="shared" si="0"/>
        <v>4.2887372559464296</v>
      </c>
      <c r="F29" s="178">
        <f t="shared" si="0"/>
        <v>3.789419514713785</v>
      </c>
      <c r="G29" s="178">
        <f t="shared" si="0"/>
        <v>3.6221161504476953</v>
      </c>
      <c r="H29" s="178">
        <f t="shared" si="0"/>
        <v>4.0127379518261677</v>
      </c>
      <c r="I29" s="178">
        <f t="shared" si="0"/>
        <v>5.6416728504172511</v>
      </c>
      <c r="J29" s="178">
        <f t="shared" si="0"/>
        <v>4.376710628728091</v>
      </c>
      <c r="K29" s="178">
        <f t="shared" si="0"/>
        <v>6.1883542504681941</v>
      </c>
      <c r="L29" s="178">
        <f t="shared" si="0"/>
        <v>4.5368162632941846</v>
      </c>
      <c r="M29" s="178">
        <f t="shared" si="0"/>
        <v>4.8466291611144925</v>
      </c>
      <c r="N29" s="178">
        <f t="shared" si="0"/>
        <v>4.6686425162612437</v>
      </c>
      <c r="O29" s="178">
        <f t="shared" si="0"/>
        <v>4.6844845528728314</v>
      </c>
      <c r="P29" s="178">
        <f t="shared" si="0"/>
        <v>2.6898686982814013</v>
      </c>
      <c r="Q29" s="178">
        <f t="shared" si="0"/>
        <v>4.5681788372093308</v>
      </c>
      <c r="R29" s="178">
        <f t="shared" si="0"/>
        <v>5.0167350012551282</v>
      </c>
      <c r="S29" s="173">
        <v>2007</v>
      </c>
      <c r="T29" s="160"/>
      <c r="U29" s="160"/>
    </row>
    <row r="30" spans="1:21" ht="10.95" customHeight="1">
      <c r="A30" s="173">
        <v>2008</v>
      </c>
      <c r="B30" s="178">
        <f t="shared" si="0"/>
        <v>1.0886950683357099</v>
      </c>
      <c r="C30" s="178">
        <f t="shared" si="0"/>
        <v>0.75915418430483328</v>
      </c>
      <c r="D30" s="178">
        <f t="shared" si="0"/>
        <v>4.8252309302708909</v>
      </c>
      <c r="E30" s="178">
        <f t="shared" si="0"/>
        <v>3.5240143162574782</v>
      </c>
      <c r="F30" s="178">
        <f t="shared" si="0"/>
        <v>1.5081132048980521</v>
      </c>
      <c r="G30" s="178">
        <f t="shared" si="0"/>
        <v>3.1129701659546214</v>
      </c>
      <c r="H30" s="178">
        <f t="shared" si="0"/>
        <v>1.2890809235344989</v>
      </c>
      <c r="I30" s="178">
        <f t="shared" si="0"/>
        <v>2.8345152683702395</v>
      </c>
      <c r="J30" s="178">
        <f t="shared" si="0"/>
        <v>2.7370843785243579</v>
      </c>
      <c r="K30" s="178">
        <f t="shared" si="0"/>
        <v>2.5455496558012101</v>
      </c>
      <c r="L30" s="178">
        <f t="shared" si="0"/>
        <v>1.7308973748510113</v>
      </c>
      <c r="M30" s="178">
        <f t="shared" si="0"/>
        <v>1.236721605029615</v>
      </c>
      <c r="N30" s="178">
        <f t="shared" si="0"/>
        <v>1.103196581807353</v>
      </c>
      <c r="O30" s="178">
        <f t="shared" si="0"/>
        <v>1.4361589171732163</v>
      </c>
      <c r="P30" s="178">
        <f t="shared" si="0"/>
        <v>3.330929467651373</v>
      </c>
      <c r="Q30" s="178">
        <f t="shared" si="0"/>
        <v>1.0444774374668242</v>
      </c>
      <c r="R30" s="178">
        <f t="shared" si="0"/>
        <v>1.9086812928517105</v>
      </c>
      <c r="S30" s="173">
        <v>2008</v>
      </c>
      <c r="T30" s="160"/>
      <c r="U30" s="160"/>
    </row>
    <row r="31" spans="1:21" ht="10.95" customHeight="1">
      <c r="A31" s="173">
        <v>2009</v>
      </c>
      <c r="B31" s="178">
        <f t="shared" si="0"/>
        <v>-6.7653816293692444</v>
      </c>
      <c r="C31" s="178">
        <f t="shared" si="0"/>
        <v>-2.3533703429278887</v>
      </c>
      <c r="D31" s="178">
        <f t="shared" si="0"/>
        <v>-2.9809285601047009E-2</v>
      </c>
      <c r="E31" s="178">
        <f t="shared" si="0"/>
        <v>-2.2081243180581112</v>
      </c>
      <c r="F31" s="178">
        <f t="shared" si="0"/>
        <v>-8.5211139294333407</v>
      </c>
      <c r="G31" s="178">
        <f t="shared" si="0"/>
        <v>-3.9841957539303792</v>
      </c>
      <c r="H31" s="178">
        <f t="shared" si="0"/>
        <v>-4.8930427687825784</v>
      </c>
      <c r="I31" s="178">
        <f t="shared" si="0"/>
        <v>-1.0487459280123943</v>
      </c>
      <c r="J31" s="178">
        <f t="shared" si="0"/>
        <v>-4.327839705673739</v>
      </c>
      <c r="K31" s="178">
        <f t="shared" si="0"/>
        <v>-3.8201364490499117</v>
      </c>
      <c r="L31" s="178">
        <f t="shared" si="0"/>
        <v>-2.5990601115552749</v>
      </c>
      <c r="M31" s="178">
        <f t="shared" si="0"/>
        <v>-9.5773587342287527</v>
      </c>
      <c r="N31" s="178">
        <f t="shared" si="0"/>
        <v>-3.0366255337814607</v>
      </c>
      <c r="O31" s="178">
        <f t="shared" si="0"/>
        <v>-4.3641172078316401</v>
      </c>
      <c r="P31" s="178">
        <f t="shared" si="0"/>
        <v>-2.8853229696473051</v>
      </c>
      <c r="Q31" s="178">
        <f t="shared" si="0"/>
        <v>-4.007055595600491</v>
      </c>
      <c r="R31" s="178">
        <f t="shared" si="0"/>
        <v>-3.9624396994550466</v>
      </c>
      <c r="S31" s="173">
        <v>2009</v>
      </c>
      <c r="T31" s="160"/>
      <c r="U31" s="160"/>
    </row>
    <row r="32" spans="1:21" ht="10.95" customHeight="1">
      <c r="A32" s="173">
        <v>2010</v>
      </c>
      <c r="B32" s="178">
        <f t="shared" si="0"/>
        <v>8.190987721582303</v>
      </c>
      <c r="C32" s="178">
        <f t="shared" si="0"/>
        <v>5.4904350929849244</v>
      </c>
      <c r="D32" s="178">
        <f t="shared" si="0"/>
        <v>4.1147130947924495</v>
      </c>
      <c r="E32" s="178">
        <f t="shared" si="0"/>
        <v>4.4321993599795775</v>
      </c>
      <c r="F32" s="178">
        <f t="shared" si="0"/>
        <v>6.253517554394918</v>
      </c>
      <c r="G32" s="178">
        <f t="shared" si="0"/>
        <v>3.6103057521737298</v>
      </c>
      <c r="H32" s="178">
        <f t="shared" si="0"/>
        <v>3.576662131314734</v>
      </c>
      <c r="I32" s="178">
        <f t="shared" si="0"/>
        <v>2.5654262346898946</v>
      </c>
      <c r="J32" s="178">
        <f t="shared" si="0"/>
        <v>6.0754295889432086</v>
      </c>
      <c r="K32" s="178">
        <f t="shared" si="0"/>
        <v>2.9117571186877456</v>
      </c>
      <c r="L32" s="178">
        <f t="shared" si="0"/>
        <v>5.4099158729955263</v>
      </c>
      <c r="M32" s="178">
        <f t="shared" si="0"/>
        <v>5.6983444805747752</v>
      </c>
      <c r="N32" s="178">
        <f t="shared" si="0"/>
        <v>4.1353446816109596</v>
      </c>
      <c r="O32" s="178">
        <f t="shared" si="0"/>
        <v>5.7372108134013757</v>
      </c>
      <c r="P32" s="178">
        <f t="shared" si="0"/>
        <v>2.208638436685419</v>
      </c>
      <c r="Q32" s="178">
        <f t="shared" si="0"/>
        <v>5.9234795720530116</v>
      </c>
      <c r="R32" s="178">
        <f t="shared" si="0"/>
        <v>4.8667703304486736</v>
      </c>
      <c r="S32" s="173">
        <v>2010</v>
      </c>
      <c r="T32" s="160"/>
      <c r="U32" s="160"/>
    </row>
    <row r="33" spans="1:21" ht="10.95" customHeight="1">
      <c r="A33" s="173">
        <v>2011</v>
      </c>
      <c r="B33" s="178">
        <f t="shared" si="0"/>
        <v>5.5874999118959323</v>
      </c>
      <c r="C33" s="178">
        <f t="shared" si="0"/>
        <v>6.5606929116832902</v>
      </c>
      <c r="D33" s="178">
        <f t="shared" si="0"/>
        <v>4.8558416728203184</v>
      </c>
      <c r="E33" s="178">
        <f t="shared" si="0"/>
        <v>2.9982112134044598</v>
      </c>
      <c r="F33" s="178">
        <f t="shared" si="0"/>
        <v>3.6024115092279771</v>
      </c>
      <c r="G33" s="178">
        <f t="shared" si="0"/>
        <v>1.4230794812245762</v>
      </c>
      <c r="H33" s="178">
        <f t="shared" si="0"/>
        <v>3.5985669191281886</v>
      </c>
      <c r="I33" s="178">
        <f t="shared" si="0"/>
        <v>3.462101754009467</v>
      </c>
      <c r="J33" s="178">
        <f t="shared" si="0"/>
        <v>5.79378414928577</v>
      </c>
      <c r="K33" s="178">
        <f t="shared" si="0"/>
        <v>4.1106322352689801</v>
      </c>
      <c r="L33" s="178">
        <f t="shared" si="0"/>
        <v>4.7468704982565271</v>
      </c>
      <c r="M33" s="178">
        <f t="shared" si="0"/>
        <v>5.9291695597537597</v>
      </c>
      <c r="N33" s="178">
        <f t="shared" si="0"/>
        <v>4.5648535058204374</v>
      </c>
      <c r="O33" s="178">
        <f t="shared" si="0"/>
        <v>1.1573772981747936</v>
      </c>
      <c r="P33" s="178">
        <f t="shared" si="0"/>
        <v>3.5707870094565237</v>
      </c>
      <c r="Q33" s="178">
        <f t="shared" si="0"/>
        <v>5.5530762969720087</v>
      </c>
      <c r="R33" s="178">
        <f t="shared" si="0"/>
        <v>4.7697789785033962</v>
      </c>
      <c r="S33" s="173">
        <v>2011</v>
      </c>
      <c r="T33" s="160"/>
      <c r="U33" s="160"/>
    </row>
    <row r="34" spans="1:21" ht="10.95" customHeight="1">
      <c r="A34" s="173">
        <v>2012</v>
      </c>
      <c r="B34" s="178">
        <f t="shared" si="0"/>
        <v>1.794245649997265</v>
      </c>
      <c r="C34" s="178">
        <f t="shared" si="0"/>
        <v>2.5701769331150359</v>
      </c>
      <c r="D34" s="178">
        <f t="shared" si="0"/>
        <v>1.2834677234609302</v>
      </c>
      <c r="E34" s="178">
        <f t="shared" si="0"/>
        <v>2.0047461512326663</v>
      </c>
      <c r="F34" s="178">
        <f t="shared" si="0"/>
        <v>4.4036941950484874</v>
      </c>
      <c r="G34" s="178">
        <f t="shared" si="0"/>
        <v>1.731831867595929</v>
      </c>
      <c r="H34" s="178">
        <f t="shared" si="0"/>
        <v>0.60749827960009384</v>
      </c>
      <c r="I34" s="178">
        <f t="shared" si="0"/>
        <v>0.51004154590322059</v>
      </c>
      <c r="J34" s="178">
        <f t="shared" si="0"/>
        <v>2.0668519965598193</v>
      </c>
      <c r="K34" s="178">
        <f t="shared" si="0"/>
        <v>1.4417510595284142</v>
      </c>
      <c r="L34" s="178">
        <f t="shared" si="0"/>
        <v>2.1761083876425289</v>
      </c>
      <c r="M34" s="178">
        <f t="shared" si="0"/>
        <v>1.1848658953321092</v>
      </c>
      <c r="N34" s="178">
        <f t="shared" si="0"/>
        <v>2.2087865553176869</v>
      </c>
      <c r="O34" s="178">
        <f t="shared" si="0"/>
        <v>3.4657877923647504</v>
      </c>
      <c r="P34" s="178">
        <f t="shared" si="0"/>
        <v>4.0191042539411796</v>
      </c>
      <c r="Q34" s="178">
        <f t="shared" si="0"/>
        <v>1.5255031575487834</v>
      </c>
      <c r="R34" s="178">
        <f t="shared" si="0"/>
        <v>1.882108851098522</v>
      </c>
      <c r="S34" s="173">
        <v>2012</v>
      </c>
      <c r="T34" s="160"/>
      <c r="U34" s="160"/>
    </row>
    <row r="35" spans="1:21" ht="10.95" customHeight="1">
      <c r="A35" s="173">
        <v>2013</v>
      </c>
      <c r="B35" s="178">
        <f t="shared" si="0"/>
        <v>2.0561907981755212</v>
      </c>
      <c r="C35" s="178">
        <f t="shared" si="0"/>
        <v>2.7277033203432381</v>
      </c>
      <c r="D35" s="178">
        <f t="shared" si="0"/>
        <v>2.6185017703462421</v>
      </c>
      <c r="E35" s="178">
        <f t="shared" si="0"/>
        <v>2.4674354505787193</v>
      </c>
      <c r="F35" s="178">
        <f t="shared" si="0"/>
        <v>1.3200494254828214</v>
      </c>
      <c r="G35" s="178">
        <f t="shared" si="0"/>
        <v>1.9383627363241231</v>
      </c>
      <c r="H35" s="178">
        <f t="shared" si="0"/>
        <v>2.604351840314024</v>
      </c>
      <c r="I35" s="178">
        <f t="shared" si="0"/>
        <v>1.9334022970682696</v>
      </c>
      <c r="J35" s="178">
        <f t="shared" si="0"/>
        <v>2.5596004163495252</v>
      </c>
      <c r="K35" s="178">
        <f t="shared" si="0"/>
        <v>1.589908414390834</v>
      </c>
      <c r="L35" s="178">
        <f t="shared" si="0"/>
        <v>1.4826183945036746</v>
      </c>
      <c r="M35" s="178">
        <f t="shared" si="0"/>
        <v>0.43824554011192163</v>
      </c>
      <c r="N35" s="178">
        <f t="shared" si="0"/>
        <v>3.1695005301717742</v>
      </c>
      <c r="O35" s="178">
        <f t="shared" si="0"/>
        <v>1.5994927585796006</v>
      </c>
      <c r="P35" s="178">
        <f t="shared" si="0"/>
        <v>2.044933401737552</v>
      </c>
      <c r="Q35" s="178">
        <f t="shared" si="0"/>
        <v>1.8296097470966259</v>
      </c>
      <c r="R35" s="178">
        <f t="shared" si="0"/>
        <v>2.1666242408814753</v>
      </c>
      <c r="S35" s="173">
        <v>2013</v>
      </c>
      <c r="T35" s="160"/>
      <c r="U35" s="160"/>
    </row>
    <row r="36" spans="1:21" ht="10.95" customHeight="1">
      <c r="A36" s="173">
        <v>2014</v>
      </c>
      <c r="B36" s="178">
        <f t="shared" si="0"/>
        <v>4.1461894481724926</v>
      </c>
      <c r="C36" s="178">
        <f t="shared" si="0"/>
        <v>3.5000919446368925</v>
      </c>
      <c r="D36" s="178">
        <f t="shared" si="0"/>
        <v>4.3929770052003363</v>
      </c>
      <c r="E36" s="178">
        <f t="shared" si="0"/>
        <v>2.5742621642845194</v>
      </c>
      <c r="F36" s="178">
        <f t="shared" si="0"/>
        <v>2.776141287270903</v>
      </c>
      <c r="G36" s="178">
        <f t="shared" si="0"/>
        <v>3.6962864968956239</v>
      </c>
      <c r="H36" s="178">
        <f t="shared" si="0"/>
        <v>3.2317938747128636</v>
      </c>
      <c r="I36" s="178">
        <f t="shared" si="0"/>
        <v>3.1207106322624725</v>
      </c>
      <c r="J36" s="178">
        <f t="shared" si="0"/>
        <v>2.8316551649003543</v>
      </c>
      <c r="K36" s="178">
        <f t="shared" si="0"/>
        <v>3.0638340181355659</v>
      </c>
      <c r="L36" s="178">
        <f t="shared" si="0"/>
        <v>2.7092202110322603</v>
      </c>
      <c r="M36" s="178">
        <f t="shared" si="0"/>
        <v>3.0019788283694169</v>
      </c>
      <c r="N36" s="178">
        <f t="shared" si="0"/>
        <v>3.7585936717236592</v>
      </c>
      <c r="O36" s="178">
        <f t="shared" si="0"/>
        <v>1.6908503779615671</v>
      </c>
      <c r="P36" s="178">
        <f t="shared" si="0"/>
        <v>3.3589511176253382</v>
      </c>
      <c r="Q36" s="178">
        <f t="shared" si="0"/>
        <v>3.2985254258368002</v>
      </c>
      <c r="R36" s="178">
        <f t="shared" si="0"/>
        <v>3.3568489542548718</v>
      </c>
      <c r="S36" s="173">
        <v>2014</v>
      </c>
      <c r="T36" s="160"/>
      <c r="U36" s="160"/>
    </row>
    <row r="37" spans="1:21" ht="10.95" customHeight="1">
      <c r="A37" s="173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3"/>
      <c r="T37" s="160"/>
      <c r="U37" s="160"/>
    </row>
    <row r="38" spans="1:21" ht="10.95" customHeight="1">
      <c r="A38" s="173"/>
      <c r="B38" s="256" t="s">
        <v>347</v>
      </c>
      <c r="C38" s="256"/>
      <c r="D38" s="256"/>
      <c r="E38" s="256"/>
      <c r="F38" s="256"/>
      <c r="G38" s="256"/>
      <c r="H38" s="256"/>
      <c r="I38" s="256"/>
      <c r="J38" s="256"/>
      <c r="K38" s="256" t="s">
        <v>347</v>
      </c>
      <c r="L38" s="256"/>
      <c r="M38" s="256"/>
      <c r="N38" s="256"/>
      <c r="O38" s="256"/>
      <c r="P38" s="256"/>
      <c r="Q38" s="256"/>
      <c r="R38" s="256"/>
      <c r="S38" s="187"/>
    </row>
    <row r="39" spans="1:21" ht="10.95" customHeight="1">
      <c r="A39" s="173">
        <v>2000</v>
      </c>
      <c r="B39" s="178">
        <f t="shared" ref="B39:R53" si="1">B6/B$16*100</f>
        <v>80.458611483256661</v>
      </c>
      <c r="C39" s="178">
        <f t="shared" si="1"/>
        <v>79.73187455048874</v>
      </c>
      <c r="D39" s="178">
        <f t="shared" si="1"/>
        <v>82.503650374898072</v>
      </c>
      <c r="E39" s="178">
        <f t="shared" si="1"/>
        <v>79.683586761716114</v>
      </c>
      <c r="F39" s="178">
        <f t="shared" si="1"/>
        <v>83.134295187337585</v>
      </c>
      <c r="G39" s="178">
        <f t="shared" si="1"/>
        <v>82.221932136141376</v>
      </c>
      <c r="H39" s="178">
        <f t="shared" si="1"/>
        <v>85.607412363135879</v>
      </c>
      <c r="I39" s="178">
        <f t="shared" si="1"/>
        <v>83.732342456062128</v>
      </c>
      <c r="J39" s="178">
        <f t="shared" si="1"/>
        <v>82.594161938612572</v>
      </c>
      <c r="K39" s="178">
        <f t="shared" si="1"/>
        <v>82.762078430253666</v>
      </c>
      <c r="L39" s="178">
        <f t="shared" si="1"/>
        <v>82.366117244308313</v>
      </c>
      <c r="M39" s="178">
        <f t="shared" si="1"/>
        <v>83.946403373954041</v>
      </c>
      <c r="N39" s="178">
        <f t="shared" si="1"/>
        <v>79.71226375112073</v>
      </c>
      <c r="O39" s="178">
        <f t="shared" si="1"/>
        <v>82.749106421705335</v>
      </c>
      <c r="P39" s="178">
        <f t="shared" si="1"/>
        <v>86.812163770788047</v>
      </c>
      <c r="Q39" s="178">
        <f t="shared" si="1"/>
        <v>82.337488887946435</v>
      </c>
      <c r="R39" s="178">
        <f t="shared" si="1"/>
        <v>82.038801034073174</v>
      </c>
      <c r="S39" s="173">
        <v>2000</v>
      </c>
    </row>
    <row r="40" spans="1:21" ht="10.95" customHeight="1">
      <c r="A40" s="173">
        <v>2001</v>
      </c>
      <c r="B40" s="178">
        <f t="shared" si="1"/>
        <v>84.102736670772344</v>
      </c>
      <c r="C40" s="178">
        <f t="shared" si="1"/>
        <v>82.811594695127482</v>
      </c>
      <c r="D40" s="178">
        <f t="shared" si="1"/>
        <v>83.301514427784923</v>
      </c>
      <c r="E40" s="178">
        <f t="shared" si="1"/>
        <v>81.667153174660029</v>
      </c>
      <c r="F40" s="178">
        <f t="shared" si="1"/>
        <v>86.129631100389844</v>
      </c>
      <c r="G40" s="178">
        <f t="shared" si="1"/>
        <v>86.922917008346118</v>
      </c>
      <c r="H40" s="178">
        <f t="shared" si="1"/>
        <v>88.727237176076017</v>
      </c>
      <c r="I40" s="178">
        <f t="shared" si="1"/>
        <v>85.031106106611588</v>
      </c>
      <c r="J40" s="178">
        <f t="shared" si="1"/>
        <v>84.046404611032756</v>
      </c>
      <c r="K40" s="178">
        <f t="shared" si="1"/>
        <v>84.653799703679582</v>
      </c>
      <c r="L40" s="178">
        <f t="shared" si="1"/>
        <v>82.652484862742782</v>
      </c>
      <c r="M40" s="178">
        <f t="shared" si="1"/>
        <v>85.717757678495801</v>
      </c>
      <c r="N40" s="178">
        <f t="shared" si="1"/>
        <v>82.254618892960877</v>
      </c>
      <c r="O40" s="178">
        <f t="shared" si="1"/>
        <v>83.961996611598238</v>
      </c>
      <c r="P40" s="178">
        <f t="shared" si="1"/>
        <v>89.449282836110129</v>
      </c>
      <c r="Q40" s="178">
        <f t="shared" si="1"/>
        <v>84.423307762157947</v>
      </c>
      <c r="R40" s="178">
        <f t="shared" si="1"/>
        <v>84.496277491829119</v>
      </c>
      <c r="S40" s="173">
        <v>2001</v>
      </c>
    </row>
    <row r="41" spans="1:21" ht="10.95" customHeight="1">
      <c r="A41" s="173">
        <v>2002</v>
      </c>
      <c r="B41" s="178">
        <f t="shared" si="1"/>
        <v>84.715544241024034</v>
      </c>
      <c r="C41" s="178">
        <f t="shared" si="1"/>
        <v>84.844639643527174</v>
      </c>
      <c r="D41" s="178">
        <f t="shared" si="1"/>
        <v>83.431830492992987</v>
      </c>
      <c r="E41" s="178">
        <f t="shared" si="1"/>
        <v>82.719063024496919</v>
      </c>
      <c r="F41" s="178">
        <f t="shared" si="1"/>
        <v>88.565964994836136</v>
      </c>
      <c r="G41" s="178">
        <f t="shared" si="1"/>
        <v>88.432304324337537</v>
      </c>
      <c r="H41" s="178">
        <f t="shared" si="1"/>
        <v>89.216165734624425</v>
      </c>
      <c r="I41" s="178">
        <f t="shared" si="1"/>
        <v>85.819939777257176</v>
      </c>
      <c r="J41" s="178">
        <f t="shared" si="1"/>
        <v>83.526132918966766</v>
      </c>
      <c r="K41" s="178">
        <f t="shared" si="1"/>
        <v>86.158848160424768</v>
      </c>
      <c r="L41" s="178">
        <f t="shared" si="1"/>
        <v>84.518171352332047</v>
      </c>
      <c r="M41" s="178">
        <f t="shared" si="1"/>
        <v>85.761218851049733</v>
      </c>
      <c r="N41" s="178">
        <f t="shared" si="1"/>
        <v>85.296779502449937</v>
      </c>
      <c r="O41" s="178">
        <f t="shared" si="1"/>
        <v>86.909108605513126</v>
      </c>
      <c r="P41" s="178">
        <f t="shared" si="1"/>
        <v>88.440289730178705</v>
      </c>
      <c r="Q41" s="178">
        <f t="shared" si="1"/>
        <v>85.763493421324029</v>
      </c>
      <c r="R41" s="178">
        <f t="shared" si="1"/>
        <v>85.640201535583145</v>
      </c>
      <c r="S41" s="173">
        <v>2002</v>
      </c>
    </row>
    <row r="42" spans="1:21" ht="10.95" customHeight="1">
      <c r="A42" s="173">
        <v>2003</v>
      </c>
      <c r="B42" s="178">
        <f t="shared" si="1"/>
        <v>85.481678170381542</v>
      </c>
      <c r="C42" s="178">
        <f t="shared" si="1"/>
        <v>84.112463994428964</v>
      </c>
      <c r="D42" s="178">
        <f t="shared" si="1"/>
        <v>82.658372446779723</v>
      </c>
      <c r="E42" s="178">
        <f t="shared" si="1"/>
        <v>83.345245375399884</v>
      </c>
      <c r="F42" s="178">
        <f t="shared" si="1"/>
        <v>90.827520422609396</v>
      </c>
      <c r="G42" s="178">
        <f t="shared" si="1"/>
        <v>88.730688699955778</v>
      </c>
      <c r="H42" s="178">
        <f t="shared" si="1"/>
        <v>91.480386724853787</v>
      </c>
      <c r="I42" s="178">
        <f t="shared" si="1"/>
        <v>86.498700594309895</v>
      </c>
      <c r="J42" s="178">
        <f t="shared" si="1"/>
        <v>83.890088134558695</v>
      </c>
      <c r="K42" s="178">
        <f t="shared" si="1"/>
        <v>86.181134485280026</v>
      </c>
      <c r="L42" s="178">
        <f t="shared" si="1"/>
        <v>85.011268192384804</v>
      </c>
      <c r="M42" s="178">
        <f t="shared" si="1"/>
        <v>86.567787348373002</v>
      </c>
      <c r="N42" s="178">
        <f t="shared" si="1"/>
        <v>87.046309229046443</v>
      </c>
      <c r="O42" s="178">
        <f t="shared" si="1"/>
        <v>87.477905764105444</v>
      </c>
      <c r="P42" s="178">
        <f t="shared" si="1"/>
        <v>89.518744054829284</v>
      </c>
      <c r="Q42" s="178">
        <f t="shared" si="1"/>
        <v>87.430971645184812</v>
      </c>
      <c r="R42" s="178">
        <f t="shared" si="1"/>
        <v>86.058255894294746</v>
      </c>
      <c r="S42" s="173">
        <v>2003</v>
      </c>
    </row>
    <row r="43" spans="1:21" ht="10.95" customHeight="1">
      <c r="A43" s="173">
        <v>2004</v>
      </c>
      <c r="B43" s="178">
        <f t="shared" si="1"/>
        <v>86.519288878614361</v>
      </c>
      <c r="C43" s="178">
        <f t="shared" si="1"/>
        <v>86.845383582931575</v>
      </c>
      <c r="D43" s="178">
        <f t="shared" si="1"/>
        <v>82.613448785570995</v>
      </c>
      <c r="E43" s="178">
        <f t="shared" si="1"/>
        <v>85.561043979430579</v>
      </c>
      <c r="F43" s="178">
        <f t="shared" si="1"/>
        <v>91.694316268933093</v>
      </c>
      <c r="G43" s="178">
        <f t="shared" si="1"/>
        <v>90.688629108520345</v>
      </c>
      <c r="H43" s="178">
        <f t="shared" si="1"/>
        <v>92.673742421900641</v>
      </c>
      <c r="I43" s="178">
        <f t="shared" si="1"/>
        <v>87.890457709720451</v>
      </c>
      <c r="J43" s="178">
        <f t="shared" si="1"/>
        <v>86.082136957359808</v>
      </c>
      <c r="K43" s="178">
        <f t="shared" si="1"/>
        <v>88.53684795050161</v>
      </c>
      <c r="L43" s="178">
        <f t="shared" si="1"/>
        <v>87.654815917483077</v>
      </c>
      <c r="M43" s="178">
        <f t="shared" si="1"/>
        <v>90.291645324175747</v>
      </c>
      <c r="N43" s="178">
        <f t="shared" si="1"/>
        <v>89.376591993269557</v>
      </c>
      <c r="O43" s="178">
        <f t="shared" si="1"/>
        <v>89.119770697071374</v>
      </c>
      <c r="P43" s="178">
        <f t="shared" si="1"/>
        <v>91.493306524005874</v>
      </c>
      <c r="Q43" s="178">
        <f t="shared" si="1"/>
        <v>89.380416542553903</v>
      </c>
      <c r="R43" s="178">
        <f t="shared" si="1"/>
        <v>88.019656706337187</v>
      </c>
      <c r="S43" s="173">
        <v>2004</v>
      </c>
    </row>
    <row r="44" spans="1:21" ht="10.95" customHeight="1">
      <c r="A44" s="173">
        <v>2005</v>
      </c>
      <c r="B44" s="178">
        <f t="shared" si="1"/>
        <v>87.439157365205887</v>
      </c>
      <c r="C44" s="178">
        <f t="shared" si="1"/>
        <v>88.239912493549213</v>
      </c>
      <c r="D44" s="178">
        <f t="shared" si="1"/>
        <v>84.341894072207154</v>
      </c>
      <c r="E44" s="178">
        <f t="shared" si="1"/>
        <v>86.920174617655917</v>
      </c>
      <c r="F44" s="178">
        <f t="shared" si="1"/>
        <v>93.31140636801868</v>
      </c>
      <c r="G44" s="178">
        <f t="shared" si="1"/>
        <v>92.751708978876195</v>
      </c>
      <c r="H44" s="178">
        <f t="shared" si="1"/>
        <v>93.371524324874059</v>
      </c>
      <c r="I44" s="178">
        <f t="shared" si="1"/>
        <v>88.382532739827425</v>
      </c>
      <c r="J44" s="178">
        <f t="shared" si="1"/>
        <v>87.99847522141404</v>
      </c>
      <c r="K44" s="178">
        <f t="shared" si="1"/>
        <v>89.770311363101683</v>
      </c>
      <c r="L44" s="178">
        <f t="shared" si="1"/>
        <v>88.241654096722499</v>
      </c>
      <c r="M44" s="178">
        <f t="shared" si="1"/>
        <v>94.752416253123357</v>
      </c>
      <c r="N44" s="178">
        <f t="shared" si="1"/>
        <v>89.269757669023335</v>
      </c>
      <c r="O44" s="178">
        <f t="shared" si="1"/>
        <v>89.218786704234688</v>
      </c>
      <c r="P44" s="178">
        <f t="shared" si="1"/>
        <v>92.148452048180246</v>
      </c>
      <c r="Q44" s="178">
        <f t="shared" si="1"/>
        <v>89.53006771681919</v>
      </c>
      <c r="R44" s="178">
        <f t="shared" si="1"/>
        <v>89.193469501828261</v>
      </c>
      <c r="S44" s="173">
        <v>2005</v>
      </c>
    </row>
    <row r="45" spans="1:21" ht="10.95" customHeight="1">
      <c r="A45" s="173">
        <v>2006</v>
      </c>
      <c r="B45" s="178">
        <f t="shared" si="1"/>
        <v>92.810506723706098</v>
      </c>
      <c r="C45" s="178">
        <f t="shared" si="1"/>
        <v>91.779130255121302</v>
      </c>
      <c r="D45" s="178">
        <f t="shared" si="1"/>
        <v>87.458652788431607</v>
      </c>
      <c r="E45" s="178">
        <f t="shared" si="1"/>
        <v>90.695196551548563</v>
      </c>
      <c r="F45" s="178">
        <f t="shared" si="1"/>
        <v>97.652187796664819</v>
      </c>
      <c r="G45" s="178">
        <f t="shared" si="1"/>
        <v>94.078106258848621</v>
      </c>
      <c r="H45" s="178">
        <f t="shared" si="1"/>
        <v>96.355529479193393</v>
      </c>
      <c r="I45" s="178">
        <f t="shared" si="1"/>
        <v>90.699216027080226</v>
      </c>
      <c r="J45" s="178">
        <f t="shared" si="1"/>
        <v>91.890111285703597</v>
      </c>
      <c r="K45" s="178">
        <f t="shared" si="1"/>
        <v>92.780592730280773</v>
      </c>
      <c r="L45" s="178">
        <f t="shared" si="1"/>
        <v>91.586874999169538</v>
      </c>
      <c r="M45" s="178">
        <f t="shared" si="1"/>
        <v>98.573932134795669</v>
      </c>
      <c r="N45" s="178">
        <f t="shared" si="1"/>
        <v>93.586378418333524</v>
      </c>
      <c r="O45" s="178">
        <f t="shared" si="1"/>
        <v>93.127118261474351</v>
      </c>
      <c r="P45" s="178">
        <f t="shared" si="1"/>
        <v>94.944452054617599</v>
      </c>
      <c r="Q45" s="178">
        <f t="shared" si="1"/>
        <v>93.079988609704174</v>
      </c>
      <c r="R45" s="178">
        <f t="shared" si="1"/>
        <v>92.779343379059242</v>
      </c>
      <c r="S45" s="173">
        <v>2006</v>
      </c>
    </row>
    <row r="46" spans="1:21" ht="10.95" customHeight="1">
      <c r="A46" s="173">
        <v>2007</v>
      </c>
      <c r="B46" s="178">
        <f t="shared" si="1"/>
        <v>98.068408282124196</v>
      </c>
      <c r="C46" s="178">
        <f t="shared" si="1"/>
        <v>96.348541620420761</v>
      </c>
      <c r="D46" s="178">
        <f t="shared" si="1"/>
        <v>91.654025641625651</v>
      </c>
      <c r="E46" s="178">
        <f t="shared" si="1"/>
        <v>94.584875235408688</v>
      </c>
      <c r="F46" s="178">
        <f t="shared" si="1"/>
        <v>101.35263885757659</v>
      </c>
      <c r="G46" s="178">
        <f t="shared" si="1"/>
        <v>97.485724539685719</v>
      </c>
      <c r="H46" s="178">
        <f t="shared" si="1"/>
        <v>100.22202437928804</v>
      </c>
      <c r="I46" s="178">
        <f t="shared" si="1"/>
        <v>95.816169073221303</v>
      </c>
      <c r="J46" s="178">
        <f t="shared" si="1"/>
        <v>95.911875553095044</v>
      </c>
      <c r="K46" s="178">
        <f t="shared" si="1"/>
        <v>98.522184484114689</v>
      </c>
      <c r="L46" s="178">
        <f t="shared" si="1"/>
        <v>95.742003239174778</v>
      </c>
      <c r="M46" s="178">
        <f t="shared" si="1"/>
        <v>103.35144507489788</v>
      </c>
      <c r="N46" s="178">
        <f t="shared" si="1"/>
        <v>97.955591870600983</v>
      </c>
      <c r="O46" s="178">
        <f t="shared" si="1"/>
        <v>97.489643730968737</v>
      </c>
      <c r="P46" s="178">
        <f t="shared" si="1"/>
        <v>97.49833315118957</v>
      </c>
      <c r="Q46" s="178">
        <f t="shared" si="1"/>
        <v>97.332048951049543</v>
      </c>
      <c r="R46" s="178">
        <f t="shared" si="1"/>
        <v>97.433837172291177</v>
      </c>
      <c r="S46" s="173">
        <v>2007</v>
      </c>
    </row>
    <row r="47" spans="1:21" ht="10.95" customHeight="1">
      <c r="A47" s="173">
        <v>2008</v>
      </c>
      <c r="B47" s="178">
        <f t="shared" si="1"/>
        <v>99.136074206687013</v>
      </c>
      <c r="C47" s="178">
        <f t="shared" si="1"/>
        <v>97.079975605648883</v>
      </c>
      <c r="D47" s="178">
        <f t="shared" si="1"/>
        <v>96.076544035723771</v>
      </c>
      <c r="E47" s="178">
        <f t="shared" si="1"/>
        <v>97.918059779718746</v>
      </c>
      <c r="F47" s="178">
        <f t="shared" si="1"/>
        <v>102.88115138770036</v>
      </c>
      <c r="G47" s="178">
        <f t="shared" si="1"/>
        <v>100.52042606067084</v>
      </c>
      <c r="H47" s="178">
        <f t="shared" si="1"/>
        <v>101.51396737674152</v>
      </c>
      <c r="I47" s="178">
        <f t="shared" si="1"/>
        <v>98.53209301516921</v>
      </c>
      <c r="J47" s="178">
        <f t="shared" si="1"/>
        <v>98.537064516008527</v>
      </c>
      <c r="K47" s="178">
        <f t="shared" si="1"/>
        <v>101.03011561213791</v>
      </c>
      <c r="L47" s="178">
        <f t="shared" si="1"/>
        <v>97.399199059871449</v>
      </c>
      <c r="M47" s="178">
        <f t="shared" si="1"/>
        <v>104.62961472524945</v>
      </c>
      <c r="N47" s="178">
        <f t="shared" si="1"/>
        <v>99.036234611806606</v>
      </c>
      <c r="O47" s="178">
        <f t="shared" si="1"/>
        <v>98.889749942731427</v>
      </c>
      <c r="P47" s="178">
        <f t="shared" si="1"/>
        <v>100.74593386059144</v>
      </c>
      <c r="Q47" s="178">
        <f t="shared" si="1"/>
        <v>98.348660241767419</v>
      </c>
      <c r="R47" s="178">
        <f t="shared" si="1"/>
        <v>99.293538595306302</v>
      </c>
      <c r="S47" s="173">
        <v>2008</v>
      </c>
    </row>
    <row r="48" spans="1:21" ht="10.95" customHeight="1">
      <c r="A48" s="173">
        <v>2009</v>
      </c>
      <c r="B48" s="178">
        <f t="shared" si="1"/>
        <v>92.429140454229952</v>
      </c>
      <c r="C48" s="178">
        <f t="shared" si="1"/>
        <v>94.79532425082391</v>
      </c>
      <c r="D48" s="178">
        <f t="shared" si="1"/>
        <v>96.04790430431656</v>
      </c>
      <c r="E48" s="178">
        <f t="shared" si="1"/>
        <v>95.755907289952106</v>
      </c>
      <c r="F48" s="178">
        <f t="shared" si="1"/>
        <v>94.114531266041595</v>
      </c>
      <c r="G48" s="178">
        <f t="shared" si="1"/>
        <v>96.515495513728865</v>
      </c>
      <c r="H48" s="178">
        <f t="shared" si="1"/>
        <v>96.546845536709583</v>
      </c>
      <c r="I48" s="178">
        <f t="shared" si="1"/>
        <v>97.498741701887241</v>
      </c>
      <c r="J48" s="178">
        <f t="shared" si="1"/>
        <v>94.272538313079352</v>
      </c>
      <c r="K48" s="178">
        <f t="shared" si="1"/>
        <v>97.17062734112136</v>
      </c>
      <c r="L48" s="178">
        <f t="shared" si="1"/>
        <v>94.867735328132014</v>
      </c>
      <c r="M48" s="178">
        <f t="shared" si="1"/>
        <v>94.608861180770887</v>
      </c>
      <c r="N48" s="178">
        <f t="shared" si="1"/>
        <v>96.028875023888773</v>
      </c>
      <c r="O48" s="178">
        <f t="shared" si="1"/>
        <v>94.574085348699001</v>
      </c>
      <c r="P48" s="178">
        <f t="shared" si="1"/>
        <v>97.83908828992611</v>
      </c>
      <c r="Q48" s="178">
        <f t="shared" si="1"/>
        <v>94.407774748351571</v>
      </c>
      <c r="R48" s="178">
        <f t="shared" si="1"/>
        <v>95.359092003012165</v>
      </c>
      <c r="S48" s="173">
        <v>2009</v>
      </c>
    </row>
    <row r="49" spans="1:19" ht="10.95" customHeight="1">
      <c r="A49" s="173">
        <v>2010</v>
      </c>
      <c r="B49" s="179">
        <f t="shared" si="1"/>
        <v>100</v>
      </c>
      <c r="C49" s="179">
        <f t="shared" si="1"/>
        <v>100</v>
      </c>
      <c r="D49" s="179">
        <f t="shared" si="1"/>
        <v>100</v>
      </c>
      <c r="E49" s="179">
        <f t="shared" si="1"/>
        <v>100</v>
      </c>
      <c r="F49" s="179">
        <f t="shared" si="1"/>
        <v>100</v>
      </c>
      <c r="G49" s="179">
        <f t="shared" si="1"/>
        <v>100</v>
      </c>
      <c r="H49" s="179">
        <f t="shared" si="1"/>
        <v>100</v>
      </c>
      <c r="I49" s="179">
        <f t="shared" si="1"/>
        <v>100</v>
      </c>
      <c r="J49" s="179">
        <f t="shared" si="1"/>
        <v>100</v>
      </c>
      <c r="K49" s="179">
        <f t="shared" si="1"/>
        <v>100</v>
      </c>
      <c r="L49" s="179">
        <f t="shared" si="1"/>
        <v>100</v>
      </c>
      <c r="M49" s="179">
        <f t="shared" si="1"/>
        <v>100</v>
      </c>
      <c r="N49" s="179">
        <f t="shared" si="1"/>
        <v>100</v>
      </c>
      <c r="O49" s="179">
        <f t="shared" si="1"/>
        <v>100</v>
      </c>
      <c r="P49" s="179">
        <f t="shared" si="1"/>
        <v>100</v>
      </c>
      <c r="Q49" s="179">
        <f t="shared" si="1"/>
        <v>100</v>
      </c>
      <c r="R49" s="179">
        <f t="shared" si="1"/>
        <v>100</v>
      </c>
      <c r="S49" s="173">
        <v>2010</v>
      </c>
    </row>
    <row r="50" spans="1:19" ht="10.95" customHeight="1">
      <c r="A50" s="173">
        <v>2011</v>
      </c>
      <c r="B50" s="178">
        <f t="shared" si="1"/>
        <v>105.58749991189593</v>
      </c>
      <c r="C50" s="178">
        <f t="shared" si="1"/>
        <v>106.56069291168329</v>
      </c>
      <c r="D50" s="178">
        <f t="shared" si="1"/>
        <v>104.85584167282032</v>
      </c>
      <c r="E50" s="178">
        <f t="shared" si="1"/>
        <v>102.99821121340446</v>
      </c>
      <c r="F50" s="178">
        <f t="shared" si="1"/>
        <v>103.60241150922798</v>
      </c>
      <c r="G50" s="178">
        <f t="shared" si="1"/>
        <v>101.42307948122458</v>
      </c>
      <c r="H50" s="178">
        <f t="shared" si="1"/>
        <v>103.59856691912819</v>
      </c>
      <c r="I50" s="178">
        <f t="shared" si="1"/>
        <v>103.46210175400947</v>
      </c>
      <c r="J50" s="178">
        <f t="shared" si="1"/>
        <v>105.79378414928577</v>
      </c>
      <c r="K50" s="178">
        <f t="shared" si="1"/>
        <v>104.11063223526898</v>
      </c>
      <c r="L50" s="178">
        <f t="shared" si="1"/>
        <v>104.74687049825653</v>
      </c>
      <c r="M50" s="178">
        <f t="shared" si="1"/>
        <v>105.92916955975376</v>
      </c>
      <c r="N50" s="178">
        <f t="shared" si="1"/>
        <v>104.56485350582044</v>
      </c>
      <c r="O50" s="178">
        <f t="shared" si="1"/>
        <v>101.15737729817479</v>
      </c>
      <c r="P50" s="178">
        <f t="shared" si="1"/>
        <v>103.57078700945652</v>
      </c>
      <c r="Q50" s="178">
        <f t="shared" si="1"/>
        <v>105.55307629697201</v>
      </c>
      <c r="R50" s="178">
        <f t="shared" si="1"/>
        <v>104.7697789785034</v>
      </c>
      <c r="S50" s="173">
        <v>2011</v>
      </c>
    </row>
    <row r="51" spans="1:19" ht="10.95" customHeight="1">
      <c r="A51" s="173">
        <v>2012</v>
      </c>
      <c r="B51" s="178">
        <f t="shared" si="1"/>
        <v>107.48199903600597</v>
      </c>
      <c r="C51" s="178">
        <f t="shared" si="1"/>
        <v>109.29949126066691</v>
      </c>
      <c r="D51" s="178">
        <f t="shared" si="1"/>
        <v>106.20163255685424</v>
      </c>
      <c r="E51" s="178">
        <f t="shared" si="1"/>
        <v>105.0630638885437</v>
      </c>
      <c r="F51" s="178">
        <f t="shared" si="1"/>
        <v>108.16474489079009</v>
      </c>
      <c r="G51" s="178">
        <f t="shared" si="1"/>
        <v>103.17955669277758</v>
      </c>
      <c r="H51" s="178">
        <f t="shared" si="1"/>
        <v>104.22792643085224</v>
      </c>
      <c r="I51" s="178">
        <f t="shared" si="1"/>
        <v>103.98980145721958</v>
      </c>
      <c r="J51" s="178">
        <f t="shared" si="1"/>
        <v>107.98038508921148</v>
      </c>
      <c r="K51" s="178">
        <f t="shared" si="1"/>
        <v>105.61164837860268</v>
      </c>
      <c r="L51" s="178">
        <f t="shared" si="1"/>
        <v>107.02627593296212</v>
      </c>
      <c r="M51" s="178">
        <f t="shared" si="1"/>
        <v>107.18428816307582</v>
      </c>
      <c r="N51" s="178">
        <f t="shared" si="1"/>
        <v>106.87446793164463</v>
      </c>
      <c r="O51" s="178">
        <f t="shared" si="1"/>
        <v>104.6632773316513</v>
      </c>
      <c r="P51" s="178">
        <f t="shared" si="1"/>
        <v>107.73340491599397</v>
      </c>
      <c r="Q51" s="178">
        <f t="shared" si="1"/>
        <v>107.16329180877217</v>
      </c>
      <c r="R51" s="178">
        <f t="shared" si="1"/>
        <v>106.74166026193414</v>
      </c>
      <c r="S51" s="173">
        <v>2012</v>
      </c>
    </row>
    <row r="52" spans="1:19" ht="10.95" customHeight="1">
      <c r="A52" s="173">
        <v>2013</v>
      </c>
      <c r="B52" s="178">
        <f t="shared" si="1"/>
        <v>109.69203400987941</v>
      </c>
      <c r="C52" s="178">
        <f t="shared" si="1"/>
        <v>112.28085711290241</v>
      </c>
      <c r="D52" s="178">
        <f t="shared" si="1"/>
        <v>108.9825241854921</v>
      </c>
      <c r="E52" s="178">
        <f t="shared" si="1"/>
        <v>107.65542717239379</v>
      </c>
      <c r="F52" s="178">
        <f t="shared" si="1"/>
        <v>109.59257298429594</v>
      </c>
      <c r="G52" s="178">
        <f t="shared" si="1"/>
        <v>105.17955077121482</v>
      </c>
      <c r="H52" s="178">
        <f t="shared" si="1"/>
        <v>106.94238835097526</v>
      </c>
      <c r="I52" s="178">
        <f t="shared" si="1"/>
        <v>106.00034266731019</v>
      </c>
      <c r="J52" s="178">
        <f t="shared" si="1"/>
        <v>110.74425147553077</v>
      </c>
      <c r="K52" s="178">
        <f t="shared" si="1"/>
        <v>107.29077686275097</v>
      </c>
      <c r="L52" s="178">
        <f t="shared" si="1"/>
        <v>108.6130671868965</v>
      </c>
      <c r="M52" s="178">
        <f t="shared" si="1"/>
        <v>107.6540185256512</v>
      </c>
      <c r="N52" s="178">
        <f t="shared" si="1"/>
        <v>110.26185475935637</v>
      </c>
      <c r="O52" s="178">
        <f t="shared" si="1"/>
        <v>106.33735887346316</v>
      </c>
      <c r="P52" s="178">
        <f t="shared" si="1"/>
        <v>109.93648129795028</v>
      </c>
      <c r="Q52" s="178">
        <f t="shared" si="1"/>
        <v>109.12396184101509</v>
      </c>
      <c r="R52" s="178">
        <f t="shared" si="1"/>
        <v>109.05435094828857</v>
      </c>
      <c r="S52" s="173">
        <v>2013</v>
      </c>
    </row>
    <row r="53" spans="1:19" ht="10.95" customHeight="1">
      <c r="A53" s="173">
        <v>2014</v>
      </c>
      <c r="B53" s="178">
        <f t="shared" si="1"/>
        <v>114.2400735494828</v>
      </c>
      <c r="C53" s="178">
        <f t="shared" si="1"/>
        <v>116.21079034808035</v>
      </c>
      <c r="D53" s="178">
        <f t="shared" si="1"/>
        <v>113.77010141264765</v>
      </c>
      <c r="E53" s="178">
        <f t="shared" si="1"/>
        <v>110.42676010189159</v>
      </c>
      <c r="F53" s="178">
        <f t="shared" si="1"/>
        <v>112.63501765069547</v>
      </c>
      <c r="G53" s="178">
        <f t="shared" si="1"/>
        <v>109.06728830386668</v>
      </c>
      <c r="H53" s="178">
        <f t="shared" si="1"/>
        <v>110.39854590717376</v>
      </c>
      <c r="I53" s="178">
        <f t="shared" si="1"/>
        <v>109.3083066311636</v>
      </c>
      <c r="J53" s="178">
        <f t="shared" si="1"/>
        <v>113.88014679226789</v>
      </c>
      <c r="K53" s="178">
        <f t="shared" si="1"/>
        <v>110.57798818259386</v>
      </c>
      <c r="L53" s="178">
        <f t="shared" si="1"/>
        <v>111.55563435494594</v>
      </c>
      <c r="M53" s="178">
        <f t="shared" si="1"/>
        <v>110.88576936968013</v>
      </c>
      <c r="N53" s="178">
        <f t="shared" si="1"/>
        <v>114.40614985466668</v>
      </c>
      <c r="O53" s="178">
        <f t="shared" si="1"/>
        <v>108.13536450788945</v>
      </c>
      <c r="P53" s="178">
        <f t="shared" si="1"/>
        <v>113.62919396518573</v>
      </c>
      <c r="Q53" s="178">
        <f t="shared" si="1"/>
        <v>112.72344346802142</v>
      </c>
      <c r="R53" s="178">
        <f t="shared" si="1"/>
        <v>112.71514078766565</v>
      </c>
      <c r="S53" s="173">
        <v>2014</v>
      </c>
    </row>
    <row r="54" spans="1:19" ht="10.95" customHeight="1">
      <c r="A54" s="173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3"/>
    </row>
    <row r="55" spans="1:19" ht="10.95" customHeight="1">
      <c r="A55" s="173"/>
      <c r="B55" s="256" t="s">
        <v>7</v>
      </c>
      <c r="C55" s="256"/>
      <c r="D55" s="256"/>
      <c r="E55" s="256"/>
      <c r="F55" s="256"/>
      <c r="G55" s="256"/>
      <c r="H55" s="256"/>
      <c r="I55" s="256"/>
      <c r="J55" s="256"/>
      <c r="K55" s="256" t="s">
        <v>7</v>
      </c>
      <c r="L55" s="256"/>
      <c r="M55" s="256"/>
      <c r="N55" s="256"/>
      <c r="O55" s="256"/>
      <c r="P55" s="256"/>
      <c r="Q55" s="256"/>
      <c r="R55" s="256"/>
      <c r="S55" s="205"/>
    </row>
    <row r="56" spans="1:19" ht="10.95" customHeight="1">
      <c r="A56" s="173">
        <v>2000</v>
      </c>
      <c r="B56" s="180">
        <f t="shared" ref="B56:Q70" si="2">B6/$R6*100</f>
        <v>14.604645848119233</v>
      </c>
      <c r="C56" s="180">
        <f t="shared" si="2"/>
        <v>16.943270026023182</v>
      </c>
      <c r="D56" s="180">
        <f t="shared" si="2"/>
        <v>4.023768961438372</v>
      </c>
      <c r="E56" s="180">
        <f t="shared" si="2"/>
        <v>2.1133030518097944</v>
      </c>
      <c r="F56" s="180">
        <f t="shared" si="2"/>
        <v>1.0559163946061036</v>
      </c>
      <c r="G56" s="180">
        <f t="shared" si="2"/>
        <v>3.6790620771232554</v>
      </c>
      <c r="H56" s="180">
        <f t="shared" si="2"/>
        <v>9.1905706647740733</v>
      </c>
      <c r="I56" s="180">
        <f t="shared" si="2"/>
        <v>1.3945613910574877</v>
      </c>
      <c r="J56" s="180">
        <f t="shared" si="2"/>
        <v>8.7033717530163237</v>
      </c>
      <c r="K56" s="180">
        <f t="shared" si="2"/>
        <v>22.121242204873433</v>
      </c>
      <c r="L56" s="180">
        <f t="shared" si="2"/>
        <v>4.458119895907263</v>
      </c>
      <c r="M56" s="180">
        <f t="shared" si="2"/>
        <v>1.2016863496569672</v>
      </c>
      <c r="N56" s="180">
        <f t="shared" si="2"/>
        <v>3.5819168677549085</v>
      </c>
      <c r="O56" s="180">
        <f t="shared" si="2"/>
        <v>2.0137416134374262</v>
      </c>
      <c r="P56" s="180">
        <f t="shared" si="2"/>
        <v>3.0372312278211497</v>
      </c>
      <c r="Q56" s="180">
        <f t="shared" si="2"/>
        <v>1.8775912940619823</v>
      </c>
      <c r="R56" s="179">
        <v>100</v>
      </c>
      <c r="S56" s="173">
        <v>2000</v>
      </c>
    </row>
    <row r="57" spans="1:19" ht="10.95" customHeight="1">
      <c r="A57" s="173">
        <v>2001</v>
      </c>
      <c r="B57" s="180">
        <f t="shared" si="2"/>
        <v>14.822120947625194</v>
      </c>
      <c r="C57" s="180">
        <f t="shared" si="2"/>
        <v>17.085910759322129</v>
      </c>
      <c r="D57" s="180">
        <f t="shared" si="2"/>
        <v>3.9445230405961014</v>
      </c>
      <c r="E57" s="180">
        <f t="shared" si="2"/>
        <v>2.1029166073290733</v>
      </c>
      <c r="F57" s="180">
        <f t="shared" si="2"/>
        <v>1.0621445601591319</v>
      </c>
      <c r="G57" s="180">
        <f t="shared" si="2"/>
        <v>3.7762910405593506</v>
      </c>
      <c r="H57" s="180">
        <f t="shared" si="2"/>
        <v>9.2484679416209978</v>
      </c>
      <c r="I57" s="180">
        <f t="shared" si="2"/>
        <v>1.3750039737046411</v>
      </c>
      <c r="J57" s="180">
        <f t="shared" si="2"/>
        <v>8.5988238293649886</v>
      </c>
      <c r="K57" s="180">
        <f t="shared" si="2"/>
        <v>21.968798563034898</v>
      </c>
      <c r="L57" s="180">
        <f t="shared" si="2"/>
        <v>4.3435096770044233</v>
      </c>
      <c r="M57" s="180">
        <f t="shared" si="2"/>
        <v>1.1913560209664602</v>
      </c>
      <c r="N57" s="180">
        <f t="shared" si="2"/>
        <v>3.5886605629338342</v>
      </c>
      <c r="O57" s="180">
        <f t="shared" si="2"/>
        <v>1.9838321213151358</v>
      </c>
      <c r="P57" s="180">
        <f t="shared" si="2"/>
        <v>3.0384763943568798</v>
      </c>
      <c r="Q57" s="180">
        <f t="shared" si="2"/>
        <v>1.8691645573109275</v>
      </c>
      <c r="R57" s="179">
        <v>100</v>
      </c>
      <c r="S57" s="173">
        <v>2001</v>
      </c>
    </row>
    <row r="58" spans="1:19" ht="10.95" customHeight="1">
      <c r="A58" s="173">
        <v>2002</v>
      </c>
      <c r="B58" s="180">
        <f t="shared" si="2"/>
        <v>14.730694608118643</v>
      </c>
      <c r="C58" s="180">
        <f t="shared" si="2"/>
        <v>17.271549078086188</v>
      </c>
      <c r="D58" s="180">
        <f t="shared" si="2"/>
        <v>3.8979231103939664</v>
      </c>
      <c r="E58" s="180">
        <f t="shared" si="2"/>
        <v>2.1015519788966044</v>
      </c>
      <c r="F58" s="180">
        <f t="shared" si="2"/>
        <v>1.0776005312109069</v>
      </c>
      <c r="G58" s="180">
        <f t="shared" si="2"/>
        <v>3.7905480265424152</v>
      </c>
      <c r="H58" s="180">
        <f t="shared" si="2"/>
        <v>9.1752157930996976</v>
      </c>
      <c r="I58" s="180">
        <f t="shared" si="2"/>
        <v>1.3692231267110251</v>
      </c>
      <c r="J58" s="180">
        <f t="shared" si="2"/>
        <v>8.4314483202494692</v>
      </c>
      <c r="K58" s="180">
        <f t="shared" si="2"/>
        <v>22.060717361350328</v>
      </c>
      <c r="L58" s="180">
        <f t="shared" si="2"/>
        <v>4.3822269612197911</v>
      </c>
      <c r="M58" s="180">
        <f t="shared" si="2"/>
        <v>1.1760386714288302</v>
      </c>
      <c r="N58" s="180">
        <f t="shared" si="2"/>
        <v>3.6716782547999345</v>
      </c>
      <c r="O58" s="180">
        <f t="shared" si="2"/>
        <v>2.0260369037474844</v>
      </c>
      <c r="P58" s="180">
        <f t="shared" si="2"/>
        <v>2.9640740975760105</v>
      </c>
      <c r="Q58" s="180">
        <f t="shared" si="2"/>
        <v>1.8734734031945175</v>
      </c>
      <c r="R58" s="179">
        <v>100</v>
      </c>
      <c r="S58" s="173">
        <v>2002</v>
      </c>
    </row>
    <row r="59" spans="1:19" ht="10.95" customHeight="1">
      <c r="A59" s="173">
        <v>2003</v>
      </c>
      <c r="B59" s="180">
        <f t="shared" si="2"/>
        <v>14.791707178457861</v>
      </c>
      <c r="C59" s="180">
        <f t="shared" si="2"/>
        <v>17.039324643106831</v>
      </c>
      <c r="D59" s="180">
        <f t="shared" si="2"/>
        <v>3.8430274463814529</v>
      </c>
      <c r="E59" s="180">
        <f t="shared" si="2"/>
        <v>2.1071744886222685</v>
      </c>
      <c r="F59" s="180">
        <f t="shared" si="2"/>
        <v>1.0997489005660677</v>
      </c>
      <c r="G59" s="180">
        <f t="shared" si="2"/>
        <v>3.7848620464130263</v>
      </c>
      <c r="H59" s="180">
        <f t="shared" si="2"/>
        <v>9.3623713944205136</v>
      </c>
      <c r="I59" s="180">
        <f t="shared" si="2"/>
        <v>1.3733484585372455</v>
      </c>
      <c r="J59" s="180">
        <f t="shared" si="2"/>
        <v>8.4270505401321572</v>
      </c>
      <c r="K59" s="180">
        <f t="shared" si="2"/>
        <v>21.959229291175212</v>
      </c>
      <c r="L59" s="180">
        <f t="shared" si="2"/>
        <v>4.3863815881464108</v>
      </c>
      <c r="M59" s="180">
        <f t="shared" si="2"/>
        <v>1.1813324011637085</v>
      </c>
      <c r="N59" s="180">
        <f t="shared" si="2"/>
        <v>3.7287862249385442</v>
      </c>
      <c r="O59" s="180">
        <f t="shared" si="2"/>
        <v>2.0293902708554157</v>
      </c>
      <c r="P59" s="180">
        <f t="shared" si="2"/>
        <v>2.9856439863782955</v>
      </c>
      <c r="Q59" s="180">
        <f t="shared" si="2"/>
        <v>1.9006209602850634</v>
      </c>
      <c r="R59" s="179">
        <v>100</v>
      </c>
      <c r="S59" s="173">
        <v>2003</v>
      </c>
    </row>
    <row r="60" spans="1:19" ht="10.95" customHeight="1">
      <c r="A60" s="173">
        <v>2004</v>
      </c>
      <c r="B60" s="180">
        <f t="shared" si="2"/>
        <v>14.637640347859834</v>
      </c>
      <c r="C60" s="180">
        <f t="shared" si="2"/>
        <v>17.200918159447518</v>
      </c>
      <c r="D60" s="180">
        <f t="shared" si="2"/>
        <v>3.7553486095308655</v>
      </c>
      <c r="E60" s="180">
        <f t="shared" si="2"/>
        <v>2.1149914446237839</v>
      </c>
      <c r="F60" s="180">
        <f t="shared" si="2"/>
        <v>1.0855038410993219</v>
      </c>
      <c r="G60" s="180">
        <f t="shared" si="2"/>
        <v>3.7821775196464951</v>
      </c>
      <c r="H60" s="180">
        <f t="shared" si="2"/>
        <v>9.273153405833531</v>
      </c>
      <c r="I60" s="180">
        <f t="shared" si="2"/>
        <v>1.3643498796073346</v>
      </c>
      <c r="J60" s="180">
        <f t="shared" si="2"/>
        <v>8.4545570167314938</v>
      </c>
      <c r="K60" s="180">
        <f t="shared" si="2"/>
        <v>22.056764832993764</v>
      </c>
      <c r="L60" s="180">
        <f t="shared" si="2"/>
        <v>4.4219982536448548</v>
      </c>
      <c r="M60" s="180">
        <f t="shared" si="2"/>
        <v>1.2046925797546282</v>
      </c>
      <c r="N60" s="180">
        <f t="shared" si="2"/>
        <v>3.7432926732463687</v>
      </c>
      <c r="O60" s="180">
        <f t="shared" si="2"/>
        <v>2.0214086823838633</v>
      </c>
      <c r="P60" s="180">
        <f t="shared" si="2"/>
        <v>2.9835013097663587</v>
      </c>
      <c r="Q60" s="180">
        <f t="shared" si="2"/>
        <v>1.8997018848287603</v>
      </c>
      <c r="R60" s="179">
        <v>100</v>
      </c>
      <c r="S60" s="173">
        <v>2004</v>
      </c>
    </row>
    <row r="61" spans="1:19" ht="10.95" customHeight="1">
      <c r="A61" s="173">
        <v>2005</v>
      </c>
      <c r="B61" s="180">
        <f t="shared" si="2"/>
        <v>14.598583135319565</v>
      </c>
      <c r="C61" s="180">
        <f t="shared" si="2"/>
        <v>17.247119530685605</v>
      </c>
      <c r="D61" s="180">
        <f t="shared" si="2"/>
        <v>3.7834628038749769</v>
      </c>
      <c r="E61" s="180">
        <f t="shared" si="2"/>
        <v>2.1203118608071998</v>
      </c>
      <c r="F61" s="180">
        <f t="shared" si="2"/>
        <v>1.0901099302817452</v>
      </c>
      <c r="G61" s="180">
        <f t="shared" si="2"/>
        <v>3.8173115387628278</v>
      </c>
      <c r="H61" s="180">
        <f t="shared" si="2"/>
        <v>9.220018756908722</v>
      </c>
      <c r="I61" s="180">
        <f t="shared" si="2"/>
        <v>1.3539327275417572</v>
      </c>
      <c r="J61" s="180">
        <f t="shared" si="2"/>
        <v>8.5290287315803681</v>
      </c>
      <c r="K61" s="180">
        <f t="shared" si="2"/>
        <v>22.069734095795145</v>
      </c>
      <c r="L61" s="180">
        <f t="shared" si="2"/>
        <v>4.3930185567189772</v>
      </c>
      <c r="M61" s="180">
        <f t="shared" si="2"/>
        <v>1.2475718724704286</v>
      </c>
      <c r="N61" s="180">
        <f t="shared" si="2"/>
        <v>3.6896142430651659</v>
      </c>
      <c r="O61" s="180">
        <f t="shared" si="2"/>
        <v>1.9970226562567996</v>
      </c>
      <c r="P61" s="180">
        <f t="shared" si="2"/>
        <v>2.9653199989555317</v>
      </c>
      <c r="Q61" s="180">
        <f t="shared" si="2"/>
        <v>1.8778400832093027</v>
      </c>
      <c r="R61" s="179">
        <v>100</v>
      </c>
      <c r="S61" s="173">
        <v>2005</v>
      </c>
    </row>
    <row r="62" spans="1:19" ht="10.95" customHeight="1">
      <c r="A62" s="173">
        <v>2006</v>
      </c>
      <c r="B62" s="180">
        <f t="shared" si="2"/>
        <v>14.896479750648481</v>
      </c>
      <c r="C62" s="180">
        <f t="shared" si="2"/>
        <v>17.245556187766713</v>
      </c>
      <c r="D62" s="180">
        <f t="shared" si="2"/>
        <v>3.7716437536607814</v>
      </c>
      <c r="E62" s="180">
        <f t="shared" si="2"/>
        <v>2.1268908459543137</v>
      </c>
      <c r="F62" s="180">
        <f t="shared" si="2"/>
        <v>1.09672893481717</v>
      </c>
      <c r="G62" s="180">
        <f t="shared" si="2"/>
        <v>3.7222540791565555</v>
      </c>
      <c r="H62" s="180">
        <f t="shared" si="2"/>
        <v>9.1469385407078896</v>
      </c>
      <c r="I62" s="180">
        <f t="shared" si="2"/>
        <v>1.335721571416618</v>
      </c>
      <c r="J62" s="180">
        <f t="shared" si="2"/>
        <v>8.5619950213371272</v>
      </c>
      <c r="K62" s="180">
        <f t="shared" si="2"/>
        <v>21.928214710066104</v>
      </c>
      <c r="L62" s="180">
        <f t="shared" si="2"/>
        <v>4.3833323571249272</v>
      </c>
      <c r="M62" s="180">
        <f t="shared" si="2"/>
        <v>1.2477257133294286</v>
      </c>
      <c r="N62" s="180">
        <f t="shared" si="2"/>
        <v>3.7185276127520712</v>
      </c>
      <c r="O62" s="180">
        <f t="shared" si="2"/>
        <v>2.0039395029704625</v>
      </c>
      <c r="P62" s="180">
        <f t="shared" si="2"/>
        <v>2.9372091875156889</v>
      </c>
      <c r="Q62" s="180">
        <f t="shared" si="2"/>
        <v>1.8768422726131704</v>
      </c>
      <c r="R62" s="179">
        <v>100</v>
      </c>
      <c r="S62" s="173">
        <v>2006</v>
      </c>
    </row>
    <row r="63" spans="1:19" ht="10.95" customHeight="1">
      <c r="A63" s="173">
        <v>2007</v>
      </c>
      <c r="B63" s="180">
        <f t="shared" si="2"/>
        <v>14.988463732665103</v>
      </c>
      <c r="C63" s="180">
        <f t="shared" si="2"/>
        <v>17.239310866854439</v>
      </c>
      <c r="D63" s="180">
        <f t="shared" si="2"/>
        <v>3.7637512698646671</v>
      </c>
      <c r="E63" s="180">
        <f t="shared" si="2"/>
        <v>2.1121467983474829</v>
      </c>
      <c r="F63" s="180">
        <f t="shared" si="2"/>
        <v>1.0839116214030462</v>
      </c>
      <c r="G63" s="180">
        <f t="shared" si="2"/>
        <v>3.6728226651421649</v>
      </c>
      <c r="H63" s="180">
        <f t="shared" si="2"/>
        <v>9.0594905800940992</v>
      </c>
      <c r="I63" s="180">
        <f t="shared" si="2"/>
        <v>1.3436702375593101</v>
      </c>
      <c r="J63" s="180">
        <f t="shared" si="2"/>
        <v>8.5098139523765877</v>
      </c>
      <c r="K63" s="180">
        <f t="shared" si="2"/>
        <v>22.172856846911092</v>
      </c>
      <c r="L63" s="180">
        <f t="shared" si="2"/>
        <v>4.3633008513571117</v>
      </c>
      <c r="M63" s="180">
        <f t="shared" si="2"/>
        <v>1.2457046503938074</v>
      </c>
      <c r="N63" s="180">
        <f t="shared" si="2"/>
        <v>3.7062020389544683</v>
      </c>
      <c r="O63" s="180">
        <f t="shared" si="2"/>
        <v>1.9975994677524094</v>
      </c>
      <c r="P63" s="180">
        <f t="shared" si="2"/>
        <v>2.8721291497185377</v>
      </c>
      <c r="Q63" s="180">
        <f t="shared" si="2"/>
        <v>1.8688257486723689</v>
      </c>
      <c r="R63" s="179">
        <v>100</v>
      </c>
      <c r="S63" s="173">
        <v>2007</v>
      </c>
    </row>
    <row r="64" spans="1:19" ht="10.95" customHeight="1">
      <c r="A64" s="173">
        <v>2008</v>
      </c>
      <c r="B64" s="180">
        <f t="shared" si="2"/>
        <v>14.867862291928912</v>
      </c>
      <c r="C64" s="180">
        <f t="shared" si="2"/>
        <v>17.044851916716837</v>
      </c>
      <c r="D64" s="180">
        <f t="shared" si="2"/>
        <v>3.8714669940031738</v>
      </c>
      <c r="E64" s="180">
        <f t="shared" si="2"/>
        <v>2.1456259919781706</v>
      </c>
      <c r="F64" s="180">
        <f t="shared" si="2"/>
        <v>1.0796511364258294</v>
      </c>
      <c r="G64" s="180">
        <f t="shared" si="2"/>
        <v>3.7162256354524201</v>
      </c>
      <c r="H64" s="180">
        <f t="shared" si="2"/>
        <v>9.0044092696695088</v>
      </c>
      <c r="I64" s="180">
        <f t="shared" si="2"/>
        <v>1.355877397362022</v>
      </c>
      <c r="J64" s="180">
        <f t="shared" si="2"/>
        <v>8.5789891791307333</v>
      </c>
      <c r="K64" s="180">
        <f t="shared" si="2"/>
        <v>22.311423952901073</v>
      </c>
      <c r="L64" s="180">
        <f t="shared" si="2"/>
        <v>4.3556888921900532</v>
      </c>
      <c r="M64" s="180">
        <f t="shared" si="2"/>
        <v>1.237490793660722</v>
      </c>
      <c r="N64" s="180">
        <f t="shared" si="2"/>
        <v>3.6769082728047473</v>
      </c>
      <c r="O64" s="180">
        <f t="shared" si="2"/>
        <v>1.9883371513905286</v>
      </c>
      <c r="P64" s="180">
        <f t="shared" si="2"/>
        <v>2.912212883402006</v>
      </c>
      <c r="Q64" s="180">
        <f t="shared" si="2"/>
        <v>1.8529777718704312</v>
      </c>
      <c r="R64" s="179">
        <v>100</v>
      </c>
      <c r="S64" s="173">
        <v>2008</v>
      </c>
    </row>
    <row r="65" spans="1:19" ht="10.95" customHeight="1">
      <c r="A65" s="173">
        <v>2009</v>
      </c>
      <c r="B65" s="180">
        <f t="shared" si="2"/>
        <v>14.433930458427296</v>
      </c>
      <c r="C65" s="180">
        <f t="shared" si="2"/>
        <v>17.330431317317007</v>
      </c>
      <c r="D65" s="180">
        <f t="shared" si="2"/>
        <v>4.0299992265922029</v>
      </c>
      <c r="E65" s="180">
        <f t="shared" si="2"/>
        <v>2.1848200809228788</v>
      </c>
      <c r="F65" s="180">
        <f t="shared" si="2"/>
        <v>1.0284026686639585</v>
      </c>
      <c r="G65" s="180">
        <f t="shared" si="2"/>
        <v>3.7153837730902932</v>
      </c>
      <c r="H65" s="180">
        <f t="shared" si="2"/>
        <v>8.9171566272907121</v>
      </c>
      <c r="I65" s="180">
        <f t="shared" si="2"/>
        <v>1.3970135061424864</v>
      </c>
      <c r="J65" s="180">
        <f t="shared" si="2"/>
        <v>8.5463481719082015</v>
      </c>
      <c r="K65" s="180">
        <f t="shared" si="2"/>
        <v>22.344483811353626</v>
      </c>
      <c r="L65" s="180">
        <f t="shared" si="2"/>
        <v>4.4175236296434992</v>
      </c>
      <c r="M65" s="180">
        <f t="shared" si="2"/>
        <v>1.1651398239886674</v>
      </c>
      <c r="N65" s="180">
        <f t="shared" si="2"/>
        <v>3.7123541312188091</v>
      </c>
      <c r="O65" s="180">
        <f t="shared" si="2"/>
        <v>1.980020922716208</v>
      </c>
      <c r="P65" s="180">
        <f t="shared" si="2"/>
        <v>2.9448750335821803</v>
      </c>
      <c r="Q65" s="180">
        <f t="shared" si="2"/>
        <v>1.852116939258994</v>
      </c>
      <c r="R65" s="179">
        <v>100</v>
      </c>
      <c r="S65" s="173">
        <v>2009</v>
      </c>
    </row>
    <row r="66" spans="1:19" ht="10.95" customHeight="1">
      <c r="A66" s="173">
        <v>2010</v>
      </c>
      <c r="B66" s="180">
        <f t="shared" si="2"/>
        <v>14.891477901731994</v>
      </c>
      <c r="C66" s="180">
        <f t="shared" si="2"/>
        <v>17.433499041230952</v>
      </c>
      <c r="D66" s="180">
        <f t="shared" si="2"/>
        <v>4.001097887602767</v>
      </c>
      <c r="E66" s="180">
        <f t="shared" si="2"/>
        <v>2.1757661224584854</v>
      </c>
      <c r="F66" s="180">
        <f t="shared" si="2"/>
        <v>1.0420021582007748</v>
      </c>
      <c r="G66" s="180">
        <f t="shared" si="2"/>
        <v>3.6708677830309524</v>
      </c>
      <c r="H66" s="180">
        <f t="shared" si="2"/>
        <v>8.8074546040322659</v>
      </c>
      <c r="I66" s="180">
        <f t="shared" si="2"/>
        <v>1.366355474299555</v>
      </c>
      <c r="J66" s="180">
        <f t="shared" si="2"/>
        <v>8.6448505174247536</v>
      </c>
      <c r="K66" s="180">
        <f t="shared" si="2"/>
        <v>21.927919432346616</v>
      </c>
      <c r="L66" s="180">
        <f t="shared" si="2"/>
        <v>4.4404036922312535</v>
      </c>
      <c r="M66" s="180">
        <f t="shared" si="2"/>
        <v>1.174379167928205</v>
      </c>
      <c r="N66" s="180">
        <f t="shared" si="2"/>
        <v>3.6864611717943343</v>
      </c>
      <c r="O66" s="180">
        <f t="shared" si="2"/>
        <v>1.9964559703752007</v>
      </c>
      <c r="P66" s="180">
        <f t="shared" si="2"/>
        <v>2.8702292117909183</v>
      </c>
      <c r="Q66" s="180">
        <f t="shared" si="2"/>
        <v>1.8707801352368973</v>
      </c>
      <c r="R66" s="179">
        <v>100</v>
      </c>
      <c r="S66" s="173">
        <v>2010</v>
      </c>
    </row>
    <row r="67" spans="1:19" ht="10.95" customHeight="1">
      <c r="A67" s="173">
        <v>2011</v>
      </c>
      <c r="B67" s="180">
        <f t="shared" si="2"/>
        <v>15.007704864584493</v>
      </c>
      <c r="C67" s="180">
        <f t="shared" si="2"/>
        <v>17.731503834611537</v>
      </c>
      <c r="D67" s="180">
        <f t="shared" si="2"/>
        <v>4.0043845726353231</v>
      </c>
      <c r="E67" s="180">
        <f t="shared" si="2"/>
        <v>2.1389757697010117</v>
      </c>
      <c r="F67" s="180">
        <f t="shared" si="2"/>
        <v>1.0303919454633026</v>
      </c>
      <c r="G67" s="180">
        <f t="shared" si="2"/>
        <v>3.5536079063391499</v>
      </c>
      <c r="H67" s="180">
        <f t="shared" si="2"/>
        <v>8.7089968508021194</v>
      </c>
      <c r="I67" s="180">
        <f t="shared" si="2"/>
        <v>1.3493013967618837</v>
      </c>
      <c r="J67" s="180">
        <f t="shared" si="2"/>
        <v>8.7293440776555133</v>
      </c>
      <c r="K67" s="180">
        <f t="shared" si="2"/>
        <v>21.789962506020526</v>
      </c>
      <c r="L67" s="180">
        <f t="shared" si="2"/>
        <v>4.4394327738875923</v>
      </c>
      <c r="M67" s="180">
        <f t="shared" si="2"/>
        <v>1.1873749397947464</v>
      </c>
      <c r="N67" s="180">
        <f t="shared" si="2"/>
        <v>3.6792506020525364</v>
      </c>
      <c r="O67" s="180">
        <f t="shared" si="2"/>
        <v>1.9276193175502947</v>
      </c>
      <c r="P67" s="180">
        <f t="shared" si="2"/>
        <v>2.837382127375792</v>
      </c>
      <c r="Q67" s="180">
        <f t="shared" si="2"/>
        <v>1.8847667741098886</v>
      </c>
      <c r="R67" s="179">
        <v>100</v>
      </c>
      <c r="S67" s="173">
        <v>2011</v>
      </c>
    </row>
    <row r="68" spans="1:19" ht="10.95" customHeight="1">
      <c r="A68" s="173">
        <v>2012</v>
      </c>
      <c r="B68" s="180">
        <f t="shared" si="2"/>
        <v>14.994762209534892</v>
      </c>
      <c r="C68" s="180">
        <f t="shared" si="2"/>
        <v>17.851254809265793</v>
      </c>
      <c r="D68" s="180">
        <f t="shared" si="2"/>
        <v>3.9808555220189827</v>
      </c>
      <c r="E68" s="180">
        <f t="shared" si="2"/>
        <v>2.1415504927451909</v>
      </c>
      <c r="F68" s="180">
        <f t="shared" si="2"/>
        <v>1.0558941779701081</v>
      </c>
      <c r="G68" s="180">
        <f t="shared" si="2"/>
        <v>3.5483663042292446</v>
      </c>
      <c r="H68" s="180">
        <f t="shared" si="2"/>
        <v>8.600041710607659</v>
      </c>
      <c r="I68" s="180">
        <f t="shared" si="2"/>
        <v>1.331130077457362</v>
      </c>
      <c r="J68" s="180">
        <f t="shared" si="2"/>
        <v>8.745173024473619</v>
      </c>
      <c r="K68" s="180">
        <f t="shared" si="2"/>
        <v>21.695781301138226</v>
      </c>
      <c r="L68" s="180">
        <f t="shared" si="2"/>
        <v>4.4522435724935452</v>
      </c>
      <c r="M68" s="180">
        <f t="shared" si="2"/>
        <v>1.1792489908723953</v>
      </c>
      <c r="N68" s="180">
        <f t="shared" si="2"/>
        <v>3.6910478562856834</v>
      </c>
      <c r="O68" s="180">
        <f t="shared" si="2"/>
        <v>1.9575826757336627</v>
      </c>
      <c r="P68" s="180">
        <f t="shared" si="2"/>
        <v>2.8968967235172189</v>
      </c>
      <c r="Q68" s="180">
        <f t="shared" si="2"/>
        <v>1.8781697516273319</v>
      </c>
      <c r="R68" s="179">
        <v>100</v>
      </c>
      <c r="S68" s="173">
        <v>2012</v>
      </c>
    </row>
    <row r="69" spans="1:19" ht="10.95" customHeight="1">
      <c r="A69" s="173">
        <v>2013</v>
      </c>
      <c r="B69" s="180">
        <f t="shared" si="2"/>
        <v>14.97855414525108</v>
      </c>
      <c r="C69" s="180">
        <f t="shared" si="2"/>
        <v>17.949290402494412</v>
      </c>
      <c r="D69" s="180">
        <f t="shared" si="2"/>
        <v>3.9984626336546265</v>
      </c>
      <c r="E69" s="180">
        <f t="shared" si="2"/>
        <v>2.1478559021598302</v>
      </c>
      <c r="F69" s="180">
        <f t="shared" si="2"/>
        <v>1.047144809715677</v>
      </c>
      <c r="G69" s="180">
        <f t="shared" si="2"/>
        <v>3.540438515312442</v>
      </c>
      <c r="H69" s="180">
        <f t="shared" si="2"/>
        <v>8.6368881430015509</v>
      </c>
      <c r="I69" s="180">
        <f t="shared" si="2"/>
        <v>1.3280914261713912</v>
      </c>
      <c r="J69" s="180">
        <f t="shared" si="2"/>
        <v>8.7788106695901025</v>
      </c>
      <c r="K69" s="180">
        <f t="shared" si="2"/>
        <v>21.573311751640873</v>
      </c>
      <c r="L69" s="180">
        <f t="shared" si="2"/>
        <v>4.4224357888292491</v>
      </c>
      <c r="M69" s="180">
        <f t="shared" si="2"/>
        <v>1.1592993365320274</v>
      </c>
      <c r="N69" s="180">
        <f t="shared" si="2"/>
        <v>3.7272794965616418</v>
      </c>
      <c r="O69" s="180">
        <f t="shared" si="2"/>
        <v>1.9467160470976834</v>
      </c>
      <c r="P69" s="180">
        <f t="shared" si="2"/>
        <v>2.8934462249241855</v>
      </c>
      <c r="Q69" s="180">
        <f t="shared" si="2"/>
        <v>1.8719742799379244</v>
      </c>
      <c r="R69" s="179">
        <v>100</v>
      </c>
      <c r="S69" s="173">
        <v>2013</v>
      </c>
    </row>
    <row r="70" spans="1:19" ht="10.95" customHeight="1">
      <c r="A70" s="173">
        <v>2014</v>
      </c>
      <c r="B70" s="180">
        <f t="shared" si="2"/>
        <v>15.092945977498374</v>
      </c>
      <c r="C70" s="180">
        <f t="shared" si="2"/>
        <v>17.974166451430719</v>
      </c>
      <c r="D70" s="180">
        <f t="shared" si="2"/>
        <v>4.0385462791730813</v>
      </c>
      <c r="E70" s="180">
        <f t="shared" si="2"/>
        <v>2.1315929870961741</v>
      </c>
      <c r="F70" s="180">
        <f t="shared" si="2"/>
        <v>1.0412614548572725</v>
      </c>
      <c r="G70" s="180">
        <f t="shared" si="2"/>
        <v>3.5520657829939495</v>
      </c>
      <c r="H70" s="180">
        <f t="shared" si="2"/>
        <v>8.626438068868616</v>
      </c>
      <c r="I70" s="180">
        <f t="shared" si="2"/>
        <v>1.3250571494495127</v>
      </c>
      <c r="J70" s="180">
        <f t="shared" si="2"/>
        <v>8.7342023355683427</v>
      </c>
      <c r="K70" s="180">
        <f t="shared" si="2"/>
        <v>21.512151774060797</v>
      </c>
      <c r="L70" s="180">
        <f t="shared" si="2"/>
        <v>4.394725031768826</v>
      </c>
      <c r="M70" s="180">
        <f t="shared" si="2"/>
        <v>1.1553189452405304</v>
      </c>
      <c r="N70" s="180">
        <f t="shared" si="2"/>
        <v>3.7417673109970071</v>
      </c>
      <c r="O70" s="180">
        <f t="shared" si="2"/>
        <v>1.9153371283736083</v>
      </c>
      <c r="P70" s="180">
        <f t="shared" si="2"/>
        <v>2.8935050744027633</v>
      </c>
      <c r="Q70" s="180">
        <f t="shared" si="2"/>
        <v>1.8709179382806609</v>
      </c>
      <c r="R70" s="179">
        <v>100</v>
      </c>
      <c r="S70" s="173">
        <v>2014</v>
      </c>
    </row>
    <row r="71" spans="1:19" ht="12" customHeight="1">
      <c r="A71" s="173"/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79"/>
      <c r="S71" s="173"/>
    </row>
  </sheetData>
  <mergeCells count="10">
    <mergeCell ref="B38:J38"/>
    <mergeCell ref="K38:R38"/>
    <mergeCell ref="B55:J55"/>
    <mergeCell ref="K55:R55"/>
    <mergeCell ref="A1:J1"/>
    <mergeCell ref="K1:S1"/>
    <mergeCell ref="B5:J5"/>
    <mergeCell ref="K5:R5"/>
    <mergeCell ref="B22:J22"/>
    <mergeCell ref="K22:R22"/>
  </mergeCells>
  <hyperlinks>
    <hyperlink ref="A1" location="Inhalt!A1" display="10     Bruttoinlandsprodukt in jeweiligen Preisen in Deutschland 1991 bis 2006 nach Ländern"/>
    <hyperlink ref="A1:J1" location="Inhaltsverzeichnis!E23" display="12  Bruttoinlandsprodukt in jeweiligen Preisen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7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20" ht="12" customHeight="1">
      <c r="A1" s="268" t="s">
        <v>338</v>
      </c>
      <c r="B1" s="268"/>
      <c r="C1" s="268"/>
      <c r="D1" s="268"/>
      <c r="E1" s="268"/>
      <c r="F1" s="268"/>
      <c r="G1" s="268"/>
      <c r="H1" s="268"/>
      <c r="I1" s="268"/>
      <c r="J1" s="268"/>
      <c r="K1" s="278" t="s">
        <v>338</v>
      </c>
      <c r="L1" s="278"/>
      <c r="M1" s="278"/>
      <c r="N1" s="278"/>
      <c r="O1" s="278"/>
      <c r="P1" s="278"/>
      <c r="Q1" s="278"/>
      <c r="R1" s="278"/>
      <c r="S1" s="278"/>
    </row>
    <row r="2" spans="1:20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20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20" ht="12" customHeight="1">
      <c r="A4" s="204"/>
      <c r="B4" s="181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20" ht="12" customHeight="1">
      <c r="A5" s="206"/>
      <c r="B5" s="256" t="s">
        <v>348</v>
      </c>
      <c r="C5" s="256"/>
      <c r="D5" s="256"/>
      <c r="E5" s="256"/>
      <c r="F5" s="256"/>
      <c r="G5" s="256"/>
      <c r="H5" s="256"/>
      <c r="I5" s="256"/>
      <c r="J5" s="256"/>
      <c r="K5" s="256" t="s">
        <v>348</v>
      </c>
      <c r="L5" s="256"/>
      <c r="M5" s="256"/>
      <c r="N5" s="256"/>
      <c r="O5" s="256"/>
      <c r="P5" s="256"/>
      <c r="Q5" s="256"/>
      <c r="R5" s="256"/>
      <c r="S5" s="169"/>
    </row>
    <row r="6" spans="1:20" s="159" customFormat="1" ht="12" customHeight="1">
      <c r="A6" s="173">
        <v>2000</v>
      </c>
      <c r="B6" s="181">
        <v>89.734486192158869</v>
      </c>
      <c r="C6" s="181">
        <v>87.897621770330744</v>
      </c>
      <c r="D6" s="181">
        <v>92.021913601780213</v>
      </c>
      <c r="E6" s="181">
        <v>90.314398661919967</v>
      </c>
      <c r="F6" s="181">
        <v>92.892505008536588</v>
      </c>
      <c r="G6" s="181">
        <v>90.317642914070134</v>
      </c>
      <c r="H6" s="181">
        <v>96.430421217004593</v>
      </c>
      <c r="I6" s="181">
        <v>93.040253913893238</v>
      </c>
      <c r="J6" s="181">
        <v>92.119870400915246</v>
      </c>
      <c r="K6" s="181">
        <v>92.847494045668014</v>
      </c>
      <c r="L6" s="181">
        <v>91.892404867968381</v>
      </c>
      <c r="M6" s="181">
        <v>94.258144876916447</v>
      </c>
      <c r="N6" s="181">
        <v>88.202461294830485</v>
      </c>
      <c r="O6" s="181">
        <v>93.487456233421881</v>
      </c>
      <c r="P6" s="181">
        <v>94.72448341242638</v>
      </c>
      <c r="Q6" s="181">
        <v>91.280488869955903</v>
      </c>
      <c r="R6" s="181">
        <v>91.43</v>
      </c>
      <c r="S6" s="173">
        <v>2000</v>
      </c>
      <c r="T6" s="207"/>
    </row>
    <row r="7" spans="1:20" s="159" customFormat="1" ht="12" customHeight="1">
      <c r="A7" s="173">
        <v>2001</v>
      </c>
      <c r="B7" s="181">
        <v>92.643677031010427</v>
      </c>
      <c r="C7" s="181">
        <v>90.455676007115954</v>
      </c>
      <c r="D7" s="181">
        <v>91.830679099767963</v>
      </c>
      <c r="E7" s="181">
        <v>90.694961543503865</v>
      </c>
      <c r="F7" s="181">
        <v>94.680759549937207</v>
      </c>
      <c r="G7" s="181">
        <v>95.275447267264596</v>
      </c>
      <c r="H7" s="181">
        <v>98.67867424357793</v>
      </c>
      <c r="I7" s="181">
        <v>92.274038516927632</v>
      </c>
      <c r="J7" s="181">
        <v>91.755379307310577</v>
      </c>
      <c r="K7" s="181">
        <v>94.040028482671559</v>
      </c>
      <c r="L7" s="181">
        <v>90.582594497702317</v>
      </c>
      <c r="M7" s="181">
        <v>96.076015236677677</v>
      </c>
      <c r="N7" s="181">
        <v>89.627116784934387</v>
      </c>
      <c r="O7" s="181">
        <v>92.869160241432709</v>
      </c>
      <c r="P7" s="181">
        <v>96.025392122870926</v>
      </c>
      <c r="Q7" s="181">
        <v>92.005382091473408</v>
      </c>
      <c r="R7" s="181">
        <v>92.98</v>
      </c>
      <c r="S7" s="173">
        <v>2001</v>
      </c>
    </row>
    <row r="8" spans="1:20" s="159" customFormat="1" ht="12" customHeight="1">
      <c r="A8" s="173">
        <v>2002</v>
      </c>
      <c r="B8" s="181">
        <v>91.843108435473198</v>
      </c>
      <c r="C8" s="181">
        <v>91.358568463439425</v>
      </c>
      <c r="D8" s="181">
        <v>90.410737638489664</v>
      </c>
      <c r="E8" s="181">
        <v>90.973773788695652</v>
      </c>
      <c r="F8" s="181">
        <v>96.411484991796044</v>
      </c>
      <c r="G8" s="181">
        <v>96.043663378461375</v>
      </c>
      <c r="H8" s="181">
        <v>97.314307649393143</v>
      </c>
      <c r="I8" s="181">
        <v>93.020903576412891</v>
      </c>
      <c r="J8" s="181">
        <v>90.273877443273093</v>
      </c>
      <c r="K8" s="181">
        <v>94.450269571501593</v>
      </c>
      <c r="L8" s="181">
        <v>91.666831808300586</v>
      </c>
      <c r="M8" s="181">
        <v>94.803091873049723</v>
      </c>
      <c r="N8" s="181">
        <v>91.779649096635026</v>
      </c>
      <c r="O8" s="181">
        <v>95.269832296890016</v>
      </c>
      <c r="P8" s="181">
        <v>94.343742054528136</v>
      </c>
      <c r="Q8" s="181">
        <v>92.435644842685036</v>
      </c>
      <c r="R8" s="181">
        <v>92.99</v>
      </c>
      <c r="S8" s="173">
        <v>2002</v>
      </c>
    </row>
    <row r="9" spans="1:20" s="159" customFormat="1" ht="12" customHeight="1">
      <c r="A9" s="173">
        <v>2003</v>
      </c>
      <c r="B9" s="181">
        <v>91.612466348959742</v>
      </c>
      <c r="C9" s="181">
        <v>89.887302466470231</v>
      </c>
      <c r="D9" s="181">
        <v>88.289350430558798</v>
      </c>
      <c r="E9" s="181">
        <v>90.921714071646306</v>
      </c>
      <c r="F9" s="181">
        <v>97.251333453701363</v>
      </c>
      <c r="G9" s="181">
        <v>93.965655681927757</v>
      </c>
      <c r="H9" s="181">
        <v>97.836295528272501</v>
      </c>
      <c r="I9" s="181">
        <v>92.795982451164363</v>
      </c>
      <c r="J9" s="181">
        <v>89.744291223405114</v>
      </c>
      <c r="K9" s="181">
        <v>93.289587628077413</v>
      </c>
      <c r="L9" s="181">
        <v>91.341052283602437</v>
      </c>
      <c r="M9" s="181">
        <v>94.512771241442437</v>
      </c>
      <c r="N9" s="181">
        <v>92.844371162151063</v>
      </c>
      <c r="O9" s="181">
        <v>95.049844468237666</v>
      </c>
      <c r="P9" s="181">
        <v>94.24334892108449</v>
      </c>
      <c r="Q9" s="181">
        <v>93.688886627793451</v>
      </c>
      <c r="R9" s="181">
        <v>92.32</v>
      </c>
      <c r="S9" s="173">
        <v>2003</v>
      </c>
    </row>
    <row r="10" spans="1:20" s="159" customFormat="1" ht="12" customHeight="1">
      <c r="A10" s="173">
        <v>2004</v>
      </c>
      <c r="B10" s="181">
        <v>91.874195824575963</v>
      </c>
      <c r="C10" s="181">
        <v>91.789287201040494</v>
      </c>
      <c r="D10" s="181">
        <v>87.243448875936579</v>
      </c>
      <c r="E10" s="181">
        <v>92.462473088078497</v>
      </c>
      <c r="F10" s="181">
        <v>97.437663500863238</v>
      </c>
      <c r="G10" s="181">
        <v>94.459150634304507</v>
      </c>
      <c r="H10" s="181">
        <v>97.810912201007866</v>
      </c>
      <c r="I10" s="181">
        <v>93.769943665988976</v>
      </c>
      <c r="J10" s="181">
        <v>91.287765695722058</v>
      </c>
      <c r="K10" s="181">
        <v>94.539480497566046</v>
      </c>
      <c r="L10" s="181">
        <v>93.619555612413706</v>
      </c>
      <c r="M10" s="181">
        <v>97.38155626026321</v>
      </c>
      <c r="N10" s="181">
        <v>94.544667862163934</v>
      </c>
      <c r="O10" s="181">
        <v>95.946432396719132</v>
      </c>
      <c r="P10" s="181">
        <v>95.822207724687075</v>
      </c>
      <c r="Q10" s="181">
        <v>95.176337204793327</v>
      </c>
      <c r="R10" s="181">
        <v>93.41</v>
      </c>
      <c r="S10" s="173">
        <v>2004</v>
      </c>
    </row>
    <row r="11" spans="1:20" s="159" customFormat="1" ht="12" customHeight="1">
      <c r="A11" s="173">
        <v>2005</v>
      </c>
      <c r="B11" s="181">
        <v>92.445229914606244</v>
      </c>
      <c r="C11" s="181">
        <v>92.953477932872218</v>
      </c>
      <c r="D11" s="181">
        <v>88.719751837217487</v>
      </c>
      <c r="E11" s="181">
        <v>93.158562824662496</v>
      </c>
      <c r="F11" s="181">
        <v>98.314879521291331</v>
      </c>
      <c r="G11" s="181">
        <v>96.001105201611139</v>
      </c>
      <c r="H11" s="181">
        <v>98.097232019800614</v>
      </c>
      <c r="I11" s="181">
        <v>93.545173252122865</v>
      </c>
      <c r="J11" s="181">
        <v>92.427483287919614</v>
      </c>
      <c r="K11" s="181">
        <v>95.009650897068553</v>
      </c>
      <c r="L11" s="181">
        <v>93.609918448506548</v>
      </c>
      <c r="M11" s="181">
        <v>100.6998601869152</v>
      </c>
      <c r="N11" s="181">
        <v>94.084054999569076</v>
      </c>
      <c r="O11" s="181">
        <v>95.286322963699789</v>
      </c>
      <c r="P11" s="181">
        <v>96.017232229681667</v>
      </c>
      <c r="Q11" s="181">
        <v>94.877246204868712</v>
      </c>
      <c r="R11" s="181">
        <v>94.07</v>
      </c>
      <c r="S11" s="173">
        <v>2005</v>
      </c>
    </row>
    <row r="12" spans="1:20" s="159" customFormat="1" ht="12" customHeight="1">
      <c r="A12" s="173">
        <v>2006</v>
      </c>
      <c r="B12" s="181">
        <v>98.105837294071392</v>
      </c>
      <c r="C12" s="181">
        <v>96.485482357835295</v>
      </c>
      <c r="D12" s="181">
        <v>91.620686381385823</v>
      </c>
      <c r="E12" s="181">
        <v>95.986552690310475</v>
      </c>
      <c r="F12" s="181">
        <v>102.4236473318927</v>
      </c>
      <c r="G12" s="181">
        <v>97.701958168373991</v>
      </c>
      <c r="H12" s="181">
        <v>101.28749623570801</v>
      </c>
      <c r="I12" s="181">
        <v>95.074832819861996</v>
      </c>
      <c r="J12" s="181">
        <v>95.864456057058874</v>
      </c>
      <c r="K12" s="181">
        <v>97.798117805738116</v>
      </c>
      <c r="L12" s="181">
        <v>96.912494649847616</v>
      </c>
      <c r="M12" s="181">
        <v>103.6087266121632</v>
      </c>
      <c r="N12" s="181">
        <v>98.163627413399126</v>
      </c>
      <c r="O12" s="181">
        <v>98.521129326015725</v>
      </c>
      <c r="P12" s="181">
        <v>98.698987314429857</v>
      </c>
      <c r="Q12" s="181">
        <v>98.181908467619905</v>
      </c>
      <c r="R12" s="181">
        <v>97.56</v>
      </c>
      <c r="S12" s="173">
        <v>2006</v>
      </c>
    </row>
    <row r="13" spans="1:20" s="159" customFormat="1" ht="12" customHeight="1">
      <c r="A13" s="173">
        <v>2007</v>
      </c>
      <c r="B13" s="181">
        <v>101.9471698852297</v>
      </c>
      <c r="C13" s="181">
        <v>99.785129420778091</v>
      </c>
      <c r="D13" s="181">
        <v>94.736962357633686</v>
      </c>
      <c r="E13" s="181">
        <v>97.718173725452601</v>
      </c>
      <c r="F13" s="181">
        <v>104.229067234843</v>
      </c>
      <c r="G13" s="181">
        <v>99.738449610278025</v>
      </c>
      <c r="H13" s="181">
        <v>104.14338179931769</v>
      </c>
      <c r="I13" s="181">
        <v>99.21125468981198</v>
      </c>
      <c r="J13" s="181">
        <v>98.666967325079767</v>
      </c>
      <c r="K13" s="181">
        <v>101.6368147704998</v>
      </c>
      <c r="L13" s="181">
        <v>99.389921483990676</v>
      </c>
      <c r="M13" s="181">
        <v>105.9838090741234</v>
      </c>
      <c r="N13" s="181">
        <v>101.3215805243715</v>
      </c>
      <c r="O13" s="181">
        <v>100.8437810570538</v>
      </c>
      <c r="P13" s="181">
        <v>100.25920910985791</v>
      </c>
      <c r="Q13" s="181">
        <v>100.8824738404745</v>
      </c>
      <c r="R13" s="181">
        <v>100.75</v>
      </c>
      <c r="S13" s="173">
        <v>2007</v>
      </c>
    </row>
    <row r="14" spans="1:20" s="159" customFormat="1" ht="12" customHeight="1">
      <c r="A14" s="173">
        <v>2008</v>
      </c>
      <c r="B14" s="181">
        <v>102.2299736389779</v>
      </c>
      <c r="C14" s="181">
        <v>99.957090716152365</v>
      </c>
      <c r="D14" s="181">
        <v>98.484055455236927</v>
      </c>
      <c r="E14" s="181">
        <v>99.757621809071594</v>
      </c>
      <c r="F14" s="181">
        <v>104.7113101533127</v>
      </c>
      <c r="G14" s="181">
        <v>103.15908702390961</v>
      </c>
      <c r="H14" s="181">
        <v>104.906283232356</v>
      </c>
      <c r="I14" s="181">
        <v>100.82753951516619</v>
      </c>
      <c r="J14" s="181">
        <v>100.5083293445163</v>
      </c>
      <c r="K14" s="181">
        <v>103.0251274759942</v>
      </c>
      <c r="L14" s="181">
        <v>99.999844176657348</v>
      </c>
      <c r="M14" s="181">
        <v>106.3301484205474</v>
      </c>
      <c r="N14" s="181">
        <v>101.2809581171132</v>
      </c>
      <c r="O14" s="181">
        <v>101.0608763883837</v>
      </c>
      <c r="P14" s="181">
        <v>102.9730231682628</v>
      </c>
      <c r="Q14" s="181">
        <v>100.62703309751871</v>
      </c>
      <c r="R14" s="181">
        <v>101.81</v>
      </c>
      <c r="S14" s="173">
        <v>2008</v>
      </c>
    </row>
    <row r="15" spans="1:20" s="159" customFormat="1" ht="12" customHeight="1">
      <c r="A15" s="173">
        <v>2009</v>
      </c>
      <c r="B15" s="181">
        <v>92.993974572713526</v>
      </c>
      <c r="C15" s="181">
        <v>95.412948840033749</v>
      </c>
      <c r="D15" s="181">
        <v>97.118537389027225</v>
      </c>
      <c r="E15" s="181">
        <v>97.008867989331577</v>
      </c>
      <c r="F15" s="181">
        <v>95.540365517661016</v>
      </c>
      <c r="G15" s="181">
        <v>98.011203950001644</v>
      </c>
      <c r="H15" s="181">
        <v>96.904349636438084</v>
      </c>
      <c r="I15" s="181">
        <v>100.03502404813641</v>
      </c>
      <c r="J15" s="181">
        <v>95.364713619408519</v>
      </c>
      <c r="K15" s="181">
        <v>97.520703518589954</v>
      </c>
      <c r="L15" s="181">
        <v>95.377142656310482</v>
      </c>
      <c r="M15" s="181">
        <v>95.019048774589422</v>
      </c>
      <c r="N15" s="181">
        <v>97.010674055652899</v>
      </c>
      <c r="O15" s="181">
        <v>95.692712853136825</v>
      </c>
      <c r="P15" s="181">
        <v>99.196628100694724</v>
      </c>
      <c r="Q15" s="181">
        <v>95.478477627033243</v>
      </c>
      <c r="R15" s="181">
        <v>96.07</v>
      </c>
      <c r="S15" s="173">
        <v>2009</v>
      </c>
    </row>
    <row r="16" spans="1:20" s="159" customFormat="1" ht="12" customHeight="1">
      <c r="A16" s="173">
        <v>2010</v>
      </c>
      <c r="B16" s="182">
        <v>100</v>
      </c>
      <c r="C16" s="182">
        <v>100</v>
      </c>
      <c r="D16" s="182">
        <v>100</v>
      </c>
      <c r="E16" s="182">
        <v>100</v>
      </c>
      <c r="F16" s="182">
        <v>100</v>
      </c>
      <c r="G16" s="182">
        <v>100</v>
      </c>
      <c r="H16" s="182">
        <v>100</v>
      </c>
      <c r="I16" s="182">
        <v>100</v>
      </c>
      <c r="J16" s="182">
        <v>100</v>
      </c>
      <c r="K16" s="182">
        <v>100</v>
      </c>
      <c r="L16" s="182">
        <v>100</v>
      </c>
      <c r="M16" s="182">
        <v>100</v>
      </c>
      <c r="N16" s="182">
        <v>100</v>
      </c>
      <c r="O16" s="182">
        <v>100</v>
      </c>
      <c r="P16" s="182">
        <v>100</v>
      </c>
      <c r="Q16" s="182">
        <v>100</v>
      </c>
      <c r="R16" s="182">
        <v>100</v>
      </c>
      <c r="S16" s="173">
        <v>2010</v>
      </c>
    </row>
    <row r="17" spans="1:19" s="159" customFormat="1" ht="12" customHeight="1">
      <c r="A17" s="173">
        <v>2011</v>
      </c>
      <c r="B17" s="181">
        <v>104.75683887741114</v>
      </c>
      <c r="C17" s="181">
        <v>105.65848497567012</v>
      </c>
      <c r="D17" s="181">
        <v>103.71104890782514</v>
      </c>
      <c r="E17" s="181">
        <v>100.86933108915242</v>
      </c>
      <c r="F17" s="181">
        <v>102.33702032776606</v>
      </c>
      <c r="G17" s="181">
        <v>100.8855475061074</v>
      </c>
      <c r="H17" s="181">
        <v>102.67162928283898</v>
      </c>
      <c r="I17" s="181">
        <v>101.64016960867092</v>
      </c>
      <c r="J17" s="181">
        <v>104.27092060662393</v>
      </c>
      <c r="K17" s="181">
        <v>102.74149304455764</v>
      </c>
      <c r="L17" s="181">
        <v>103.40461358270089</v>
      </c>
      <c r="M17" s="181">
        <v>104.74875036320934</v>
      </c>
      <c r="N17" s="181">
        <v>103.08365944045231</v>
      </c>
      <c r="O17" s="181">
        <v>98.978284372448257</v>
      </c>
      <c r="P17" s="181">
        <v>102.30157737228785</v>
      </c>
      <c r="Q17" s="181">
        <v>104.11356790559235</v>
      </c>
      <c r="R17" s="181">
        <v>103.59</v>
      </c>
      <c r="S17" s="173">
        <v>2011</v>
      </c>
    </row>
    <row r="18" spans="1:19" s="159" customFormat="1" ht="12" customHeight="1">
      <c r="A18" s="173">
        <v>2012</v>
      </c>
      <c r="B18" s="181">
        <v>105.04909686421269</v>
      </c>
      <c r="C18" s="181">
        <v>106.79669834284098</v>
      </c>
      <c r="D18" s="181">
        <v>103.41032985183686</v>
      </c>
      <c r="E18" s="181">
        <v>101.38278139943287</v>
      </c>
      <c r="F18" s="181">
        <v>105.27064652932509</v>
      </c>
      <c r="G18" s="181">
        <v>100.66843971217878</v>
      </c>
      <c r="H18" s="181">
        <v>101.67539824083413</v>
      </c>
      <c r="I18" s="181">
        <v>100.73583177880997</v>
      </c>
      <c r="J18" s="181">
        <v>104.70047141550076</v>
      </c>
      <c r="K18" s="181">
        <v>102.82883170824195</v>
      </c>
      <c r="L18" s="181">
        <v>104.10558668848478</v>
      </c>
      <c r="M18" s="181">
        <v>103.85484858787393</v>
      </c>
      <c r="N18" s="181">
        <v>103.91243286900082</v>
      </c>
      <c r="O18" s="181">
        <v>100.80678605959338</v>
      </c>
      <c r="P18" s="181">
        <v>105.0537293029505</v>
      </c>
      <c r="Q18" s="181">
        <v>104.22320575065527</v>
      </c>
      <c r="R18" s="181">
        <v>103.98</v>
      </c>
      <c r="S18" s="173">
        <v>2012</v>
      </c>
    </row>
    <row r="19" spans="1:19" s="159" customFormat="1" ht="12" customHeight="1">
      <c r="A19" s="173">
        <v>2013</v>
      </c>
      <c r="B19" s="181">
        <v>105.36076845332448</v>
      </c>
      <c r="C19" s="181">
        <v>107.70293235492979</v>
      </c>
      <c r="D19" s="181">
        <v>103.65627213070726</v>
      </c>
      <c r="E19" s="181">
        <v>101.14309207790596</v>
      </c>
      <c r="F19" s="181">
        <v>104.46051016394375</v>
      </c>
      <c r="G19" s="181">
        <v>100.85164257631239</v>
      </c>
      <c r="H19" s="181">
        <v>102.36078811947873</v>
      </c>
      <c r="I19" s="181">
        <v>100.11946346104109</v>
      </c>
      <c r="J19" s="181">
        <v>105.09760118965984</v>
      </c>
      <c r="K19" s="181">
        <v>102.2081776974395</v>
      </c>
      <c r="L19" s="181">
        <v>103.68689994777753</v>
      </c>
      <c r="M19" s="181">
        <v>102.22331299790144</v>
      </c>
      <c r="N19" s="181">
        <v>104.50514865610076</v>
      </c>
      <c r="O19" s="181">
        <v>100.0385794235149</v>
      </c>
      <c r="P19" s="181">
        <v>104.71778372109783</v>
      </c>
      <c r="Q19" s="181">
        <v>103.80630719662702</v>
      </c>
      <c r="R19" s="181">
        <v>104.09</v>
      </c>
      <c r="S19" s="173">
        <v>2013</v>
      </c>
    </row>
    <row r="20" spans="1:19" s="159" customFormat="1" ht="12" customHeight="1">
      <c r="A20" s="173">
        <v>2014</v>
      </c>
      <c r="B20" s="181">
        <v>107.86830699807065</v>
      </c>
      <c r="C20" s="181">
        <v>109.63386325732552</v>
      </c>
      <c r="D20" s="181">
        <v>105.9219231401955</v>
      </c>
      <c r="E20" s="181">
        <v>102.09559259295754</v>
      </c>
      <c r="F20" s="181">
        <v>105.15201415279188</v>
      </c>
      <c r="G20" s="181">
        <v>102.50097010291171</v>
      </c>
      <c r="H20" s="181">
        <v>103.82006931013571</v>
      </c>
      <c r="I20" s="181">
        <v>101.68245561379703</v>
      </c>
      <c r="J20" s="181">
        <v>106.41853300686383</v>
      </c>
      <c r="K20" s="181">
        <v>103.53873316634038</v>
      </c>
      <c r="L20" s="181">
        <v>104.86029339986794</v>
      </c>
      <c r="M20" s="181">
        <v>103.51946949126902</v>
      </c>
      <c r="N20" s="181">
        <v>106.52856249022737</v>
      </c>
      <c r="O20" s="181">
        <v>100.41752270676993</v>
      </c>
      <c r="P20" s="181">
        <v>106.46122699435129</v>
      </c>
      <c r="Q20" s="181">
        <v>105.46544772445017</v>
      </c>
      <c r="R20" s="181">
        <v>105.76</v>
      </c>
      <c r="S20" s="173">
        <v>2014</v>
      </c>
    </row>
    <row r="21" spans="1:19" s="159" customFormat="1" ht="12" customHeight="1">
      <c r="A21" s="173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73"/>
    </row>
    <row r="22" spans="1:19" ht="12" customHeight="1">
      <c r="A22" s="187"/>
      <c r="B22" s="256" t="s">
        <v>3</v>
      </c>
      <c r="C22" s="256"/>
      <c r="D22" s="256"/>
      <c r="E22" s="256"/>
      <c r="F22" s="256"/>
      <c r="G22" s="256"/>
      <c r="H22" s="256"/>
      <c r="I22" s="256"/>
      <c r="J22" s="256"/>
      <c r="K22" s="256" t="s">
        <v>3</v>
      </c>
      <c r="L22" s="256"/>
      <c r="M22" s="256"/>
      <c r="N22" s="256"/>
      <c r="O22" s="256"/>
      <c r="P22" s="256"/>
      <c r="Q22" s="256"/>
      <c r="R22" s="256"/>
      <c r="S22" s="187"/>
    </row>
    <row r="23" spans="1:19" s="159" customFormat="1" ht="12" customHeight="1">
      <c r="A23" s="173">
        <v>2001</v>
      </c>
      <c r="B23" s="208">
        <f t="shared" ref="B23:R36" si="0">B7/B6*100-100</f>
        <v>3.2419986588230643</v>
      </c>
      <c r="C23" s="208">
        <f t="shared" si="0"/>
        <v>2.9102655854207313</v>
      </c>
      <c r="D23" s="208">
        <f t="shared" si="0"/>
        <v>-0.20781408963065928</v>
      </c>
      <c r="E23" s="208">
        <f t="shared" si="0"/>
        <v>0.4213756468760721</v>
      </c>
      <c r="F23" s="208">
        <f t="shared" si="0"/>
        <v>1.9250794681834549</v>
      </c>
      <c r="G23" s="208">
        <f t="shared" si="0"/>
        <v>5.4892977642379464</v>
      </c>
      <c r="H23" s="208">
        <f t="shared" si="0"/>
        <v>2.3314769324857849</v>
      </c>
      <c r="I23" s="208">
        <f t="shared" si="0"/>
        <v>-0.82353106825645739</v>
      </c>
      <c r="J23" s="208">
        <f t="shared" si="0"/>
        <v>-0.39567043681061875</v>
      </c>
      <c r="K23" s="209">
        <f t="shared" si="0"/>
        <v>1.2844013177318487</v>
      </c>
      <c r="L23" s="209">
        <f t="shared" si="0"/>
        <v>-1.4253739165364152</v>
      </c>
      <c r="M23" s="209">
        <f t="shared" si="0"/>
        <v>1.9286082514514078</v>
      </c>
      <c r="N23" s="209">
        <f t="shared" si="0"/>
        <v>1.6152105839107662</v>
      </c>
      <c r="O23" s="209">
        <f t="shared" si="0"/>
        <v>-0.66136786356170774</v>
      </c>
      <c r="P23" s="209">
        <f t="shared" si="0"/>
        <v>1.3733605754073608</v>
      </c>
      <c r="Q23" s="209">
        <f t="shared" si="0"/>
        <v>0.79413818932350466</v>
      </c>
      <c r="R23" s="209">
        <f t="shared" si="0"/>
        <v>1.695286011156071</v>
      </c>
      <c r="S23" s="173">
        <v>2001</v>
      </c>
    </row>
    <row r="24" spans="1:19" s="159" customFormat="1" ht="12" customHeight="1">
      <c r="A24" s="173">
        <v>2002</v>
      </c>
      <c r="B24" s="208">
        <f t="shared" si="0"/>
        <v>-0.86413732830278889</v>
      </c>
      <c r="C24" s="208">
        <f t="shared" si="0"/>
        <v>0.99816008920483057</v>
      </c>
      <c r="D24" s="208">
        <f t="shared" si="0"/>
        <v>-1.5462604384484848</v>
      </c>
      <c r="E24" s="208">
        <f t="shared" si="0"/>
        <v>0.30741756812813037</v>
      </c>
      <c r="F24" s="208">
        <f t="shared" si="0"/>
        <v>1.8279589750713967</v>
      </c>
      <c r="G24" s="208">
        <f t="shared" si="0"/>
        <v>0.80631068468437661</v>
      </c>
      <c r="H24" s="208">
        <f t="shared" si="0"/>
        <v>-1.3826357160180152</v>
      </c>
      <c r="I24" s="208">
        <f t="shared" si="0"/>
        <v>0.80939890730830655</v>
      </c>
      <c r="J24" s="208">
        <f t="shared" si="0"/>
        <v>-1.6146212627769643</v>
      </c>
      <c r="K24" s="209">
        <f t="shared" si="0"/>
        <v>0.43624092362502154</v>
      </c>
      <c r="L24" s="209">
        <f t="shared" si="0"/>
        <v>1.1969598758023778</v>
      </c>
      <c r="M24" s="209">
        <f t="shared" si="0"/>
        <v>-1.3249127375778187</v>
      </c>
      <c r="N24" s="209">
        <f t="shared" si="0"/>
        <v>2.4016529694531812</v>
      </c>
      <c r="O24" s="209">
        <f t="shared" si="0"/>
        <v>2.5850045905618799</v>
      </c>
      <c r="P24" s="209">
        <f t="shared" si="0"/>
        <v>-1.7512556118396247</v>
      </c>
      <c r="Q24" s="209">
        <f t="shared" si="0"/>
        <v>0.46764954552752158</v>
      </c>
      <c r="R24" s="209">
        <f t="shared" si="0"/>
        <v>1.0755001075480664E-2</v>
      </c>
      <c r="S24" s="173">
        <v>2002</v>
      </c>
    </row>
    <row r="25" spans="1:19" s="159" customFormat="1" ht="12" customHeight="1">
      <c r="A25" s="173">
        <v>2003</v>
      </c>
      <c r="B25" s="208">
        <f t="shared" si="0"/>
        <v>-0.25112617641366342</v>
      </c>
      <c r="C25" s="208">
        <f t="shared" si="0"/>
        <v>-1.6104302220518889</v>
      </c>
      <c r="D25" s="208">
        <f t="shared" si="0"/>
        <v>-2.3463885632847052</v>
      </c>
      <c r="E25" s="208">
        <f t="shared" si="0"/>
        <v>-5.7224972518199024E-2</v>
      </c>
      <c r="F25" s="208">
        <f t="shared" si="0"/>
        <v>0.87110831450918624</v>
      </c>
      <c r="G25" s="208">
        <f t="shared" si="0"/>
        <v>-2.1636072838508937</v>
      </c>
      <c r="H25" s="208">
        <f t="shared" si="0"/>
        <v>0.53639376520047222</v>
      </c>
      <c r="I25" s="208">
        <f t="shared" si="0"/>
        <v>-0.24179632383786043</v>
      </c>
      <c r="J25" s="208">
        <f t="shared" si="0"/>
        <v>-0.5866439271989492</v>
      </c>
      <c r="K25" s="209">
        <f t="shared" si="0"/>
        <v>-1.2288815571304497</v>
      </c>
      <c r="L25" s="209">
        <f t="shared" si="0"/>
        <v>-0.35539520486476306</v>
      </c>
      <c r="M25" s="209">
        <f t="shared" si="0"/>
        <v>-0.30623540421660778</v>
      </c>
      <c r="N25" s="209">
        <f t="shared" si="0"/>
        <v>1.1600851343362564</v>
      </c>
      <c r="O25" s="209">
        <f t="shared" si="0"/>
        <v>-0.23091027174983481</v>
      </c>
      <c r="P25" s="209">
        <f t="shared" si="0"/>
        <v>-0.10641207488421855</v>
      </c>
      <c r="Q25" s="209">
        <f t="shared" si="0"/>
        <v>1.355799256056784</v>
      </c>
      <c r="R25" s="209">
        <f t="shared" si="0"/>
        <v>-0.72050758146036742</v>
      </c>
      <c r="S25" s="173">
        <v>2003</v>
      </c>
    </row>
    <row r="26" spans="1:19" s="159" customFormat="1" ht="12" customHeight="1">
      <c r="A26" s="173">
        <v>2004</v>
      </c>
      <c r="B26" s="208">
        <f t="shared" si="0"/>
        <v>0.28569198717920585</v>
      </c>
      <c r="C26" s="208">
        <f t="shared" si="0"/>
        <v>2.1159659733695406</v>
      </c>
      <c r="D26" s="208">
        <f t="shared" si="0"/>
        <v>-1.1846293460328923</v>
      </c>
      <c r="E26" s="208">
        <f t="shared" si="0"/>
        <v>1.6945996148049574</v>
      </c>
      <c r="F26" s="208">
        <f t="shared" si="0"/>
        <v>0.19159639312358934</v>
      </c>
      <c r="G26" s="208">
        <f t="shared" si="0"/>
        <v>0.52518651500419367</v>
      </c>
      <c r="H26" s="208">
        <f t="shared" si="0"/>
        <v>-2.5944693763776172E-2</v>
      </c>
      <c r="I26" s="208">
        <f t="shared" si="0"/>
        <v>1.0495726098241249</v>
      </c>
      <c r="J26" s="208">
        <f t="shared" si="0"/>
        <v>1.7198581116148119</v>
      </c>
      <c r="K26" s="209">
        <f t="shared" si="0"/>
        <v>1.3397989006786588</v>
      </c>
      <c r="L26" s="209">
        <f t="shared" si="0"/>
        <v>2.4945008535010089</v>
      </c>
      <c r="M26" s="209">
        <f t="shared" si="0"/>
        <v>3.0353411302396012</v>
      </c>
      <c r="N26" s="209">
        <f t="shared" si="0"/>
        <v>1.8313406388884061</v>
      </c>
      <c r="O26" s="209">
        <f t="shared" si="0"/>
        <v>0.94328184701140572</v>
      </c>
      <c r="P26" s="209">
        <f t="shared" si="0"/>
        <v>1.6752999778527169</v>
      </c>
      <c r="Q26" s="209">
        <f t="shared" si="0"/>
        <v>1.5876488989662363</v>
      </c>
      <c r="R26" s="209">
        <f t="shared" si="0"/>
        <v>1.180675909878687</v>
      </c>
      <c r="S26" s="173">
        <v>2004</v>
      </c>
    </row>
    <row r="27" spans="1:19" s="159" customFormat="1" ht="12" customHeight="1">
      <c r="A27" s="173">
        <v>2005</v>
      </c>
      <c r="B27" s="208">
        <f t="shared" si="0"/>
        <v>0.62153914372279928</v>
      </c>
      <c r="C27" s="208">
        <f t="shared" si="0"/>
        <v>1.2683296355508986</v>
      </c>
      <c r="D27" s="208">
        <f t="shared" si="0"/>
        <v>1.6921648333507022</v>
      </c>
      <c r="E27" s="208">
        <f t="shared" si="0"/>
        <v>0.75283486730981508</v>
      </c>
      <c r="F27" s="208">
        <f t="shared" si="0"/>
        <v>0.90028433452771139</v>
      </c>
      <c r="G27" s="208">
        <f t="shared" si="0"/>
        <v>1.6324035913431629</v>
      </c>
      <c r="H27" s="208">
        <f t="shared" si="0"/>
        <v>0.29272788930170179</v>
      </c>
      <c r="I27" s="208">
        <f t="shared" si="0"/>
        <v>-0.23970411528320312</v>
      </c>
      <c r="J27" s="208">
        <f t="shared" si="0"/>
        <v>1.2484888676062411</v>
      </c>
      <c r="K27" s="209">
        <f t="shared" si="0"/>
        <v>0.49732703948444623</v>
      </c>
      <c r="L27" s="209">
        <f t="shared" si="0"/>
        <v>-1.0293964593316218E-2</v>
      </c>
      <c r="M27" s="209">
        <f t="shared" si="0"/>
        <v>3.4075281337499348</v>
      </c>
      <c r="N27" s="209">
        <f t="shared" si="0"/>
        <v>-0.48719073535313839</v>
      </c>
      <c r="O27" s="209">
        <f t="shared" si="0"/>
        <v>-0.68799789270947542</v>
      </c>
      <c r="P27" s="209">
        <f t="shared" si="0"/>
        <v>0.20352745947467099</v>
      </c>
      <c r="Q27" s="209">
        <f t="shared" si="0"/>
        <v>-0.31424932783561133</v>
      </c>
      <c r="R27" s="209">
        <f t="shared" si="0"/>
        <v>0.7065624665453214</v>
      </c>
      <c r="S27" s="173">
        <v>2005</v>
      </c>
    </row>
    <row r="28" spans="1:19" s="159" customFormat="1" ht="12" customHeight="1">
      <c r="A28" s="173">
        <v>2006</v>
      </c>
      <c r="B28" s="208">
        <f t="shared" si="0"/>
        <v>6.1232011480678636</v>
      </c>
      <c r="C28" s="208">
        <f t="shared" si="0"/>
        <v>3.799754999499612</v>
      </c>
      <c r="D28" s="208">
        <f t="shared" si="0"/>
        <v>3.2697730596575241</v>
      </c>
      <c r="E28" s="208">
        <f t="shared" si="0"/>
        <v>3.0356735654785183</v>
      </c>
      <c r="F28" s="208">
        <f t="shared" si="0"/>
        <v>4.1791922347944848</v>
      </c>
      <c r="G28" s="208">
        <f t="shared" si="0"/>
        <v>1.7717014436353651</v>
      </c>
      <c r="H28" s="208">
        <f t="shared" si="0"/>
        <v>3.2521449894360472</v>
      </c>
      <c r="I28" s="208">
        <f t="shared" si="0"/>
        <v>1.6352095084760663</v>
      </c>
      <c r="J28" s="208">
        <f t="shared" si="0"/>
        <v>3.7185614569129797</v>
      </c>
      <c r="K28" s="209">
        <f t="shared" si="0"/>
        <v>2.9349301700840158</v>
      </c>
      <c r="L28" s="209">
        <f t="shared" si="0"/>
        <v>3.528019526219083</v>
      </c>
      <c r="M28" s="209">
        <f t="shared" si="0"/>
        <v>2.8886499145566376</v>
      </c>
      <c r="N28" s="209">
        <f t="shared" si="0"/>
        <v>4.3360933091677794</v>
      </c>
      <c r="O28" s="209">
        <f t="shared" si="0"/>
        <v>3.3948275699003005</v>
      </c>
      <c r="P28" s="209">
        <f t="shared" si="0"/>
        <v>2.7929935309249458</v>
      </c>
      <c r="Q28" s="209">
        <f t="shared" si="0"/>
        <v>3.4830925168458435</v>
      </c>
      <c r="R28" s="209">
        <f t="shared" si="0"/>
        <v>3.7100031891145022</v>
      </c>
      <c r="S28" s="173">
        <v>2006</v>
      </c>
    </row>
    <row r="29" spans="1:19" s="159" customFormat="1" ht="12" customHeight="1">
      <c r="A29" s="173">
        <v>2007</v>
      </c>
      <c r="B29" s="208">
        <f t="shared" si="0"/>
        <v>3.9154985035640095</v>
      </c>
      <c r="C29" s="208">
        <f t="shared" si="0"/>
        <v>3.4198378681524559</v>
      </c>
      <c r="D29" s="208">
        <f t="shared" si="0"/>
        <v>3.4012798848459482</v>
      </c>
      <c r="E29" s="208">
        <f t="shared" si="0"/>
        <v>1.8040246124152475</v>
      </c>
      <c r="F29" s="208">
        <f t="shared" si="0"/>
        <v>1.7626983123341091</v>
      </c>
      <c r="G29" s="208">
        <f t="shared" si="0"/>
        <v>2.0843916335785906</v>
      </c>
      <c r="H29" s="208">
        <f t="shared" si="0"/>
        <v>2.8195835317754216</v>
      </c>
      <c r="I29" s="208">
        <f t="shared" si="0"/>
        <v>4.3507011763957166</v>
      </c>
      <c r="J29" s="208">
        <f t="shared" si="0"/>
        <v>2.9234101806751198</v>
      </c>
      <c r="K29" s="209">
        <f t="shared" si="0"/>
        <v>3.9251235615666076</v>
      </c>
      <c r="L29" s="209">
        <f t="shared" si="0"/>
        <v>2.5563544134264475</v>
      </c>
      <c r="M29" s="209">
        <f t="shared" si="0"/>
        <v>2.2923575451813178</v>
      </c>
      <c r="N29" s="209">
        <f t="shared" si="0"/>
        <v>3.2170297636549208</v>
      </c>
      <c r="O29" s="209">
        <f t="shared" si="0"/>
        <v>2.3575163489572049</v>
      </c>
      <c r="P29" s="209">
        <f t="shared" si="0"/>
        <v>1.5807880484706374</v>
      </c>
      <c r="Q29" s="209">
        <f t="shared" si="0"/>
        <v>2.7505733133566395</v>
      </c>
      <c r="R29" s="209">
        <f t="shared" si="0"/>
        <v>3.2697826978269831</v>
      </c>
      <c r="S29" s="173">
        <v>2007</v>
      </c>
    </row>
    <row r="30" spans="1:19" s="159" customFormat="1" ht="12" customHeight="1">
      <c r="A30" s="173">
        <v>2008</v>
      </c>
      <c r="B30" s="208">
        <f t="shared" si="0"/>
        <v>0.27740226047134797</v>
      </c>
      <c r="C30" s="208">
        <f t="shared" si="0"/>
        <v>0.17233158524967962</v>
      </c>
      <c r="D30" s="208">
        <f t="shared" si="0"/>
        <v>3.9552599158266162</v>
      </c>
      <c r="E30" s="208">
        <f t="shared" si="0"/>
        <v>2.0870714278277376</v>
      </c>
      <c r="F30" s="208">
        <f t="shared" si="0"/>
        <v>0.46267603775358168</v>
      </c>
      <c r="G30" s="208">
        <f t="shared" si="0"/>
        <v>3.4296075655853002</v>
      </c>
      <c r="H30" s="208">
        <f t="shared" si="0"/>
        <v>0.7325491258853134</v>
      </c>
      <c r="I30" s="208">
        <f t="shared" si="0"/>
        <v>1.629134547695827</v>
      </c>
      <c r="J30" s="208">
        <f t="shared" si="0"/>
        <v>1.8662396031386805</v>
      </c>
      <c r="K30" s="209">
        <f t="shared" si="0"/>
        <v>1.3659545595060933</v>
      </c>
      <c r="L30" s="209">
        <f t="shared" si="0"/>
        <v>0.61366654038951651</v>
      </c>
      <c r="M30" s="209">
        <f t="shared" si="0"/>
        <v>0.32678514713676066</v>
      </c>
      <c r="N30" s="209">
        <f t="shared" si="0"/>
        <v>-4.0092551900656304E-2</v>
      </c>
      <c r="O30" s="209">
        <f t="shared" si="0"/>
        <v>0.2152788491806632</v>
      </c>
      <c r="P30" s="209">
        <f t="shared" si="0"/>
        <v>2.7067977919427335</v>
      </c>
      <c r="Q30" s="209">
        <f t="shared" si="0"/>
        <v>-0.25320626391430778</v>
      </c>
      <c r="R30" s="209">
        <f t="shared" si="0"/>
        <v>1.0521091811414465</v>
      </c>
      <c r="S30" s="173">
        <v>2008</v>
      </c>
    </row>
    <row r="31" spans="1:19" s="159" customFormat="1" ht="12" customHeight="1">
      <c r="A31" s="173">
        <v>2009</v>
      </c>
      <c r="B31" s="208">
        <f t="shared" si="0"/>
        <v>-9.0345313976906851</v>
      </c>
      <c r="C31" s="208">
        <f t="shared" si="0"/>
        <v>-4.5460925718842589</v>
      </c>
      <c r="D31" s="208">
        <f t="shared" si="0"/>
        <v>-1.3865372012735122</v>
      </c>
      <c r="E31" s="208">
        <f t="shared" si="0"/>
        <v>-2.7554323869116786</v>
      </c>
      <c r="F31" s="208">
        <f t="shared" si="0"/>
        <v>-8.7583133304550103</v>
      </c>
      <c r="G31" s="208">
        <f t="shared" si="0"/>
        <v>-4.9902371399572587</v>
      </c>
      <c r="H31" s="208">
        <f t="shared" si="0"/>
        <v>-7.6276971687143913</v>
      </c>
      <c r="I31" s="208">
        <f t="shared" si="0"/>
        <v>-0.78601091610549645</v>
      </c>
      <c r="J31" s="208">
        <f t="shared" si="0"/>
        <v>-5.1176014551757305</v>
      </c>
      <c r="K31" s="209">
        <f t="shared" si="0"/>
        <v>-5.3427975215918337</v>
      </c>
      <c r="L31" s="209">
        <f t="shared" si="0"/>
        <v>-4.6227087236061237</v>
      </c>
      <c r="M31" s="209">
        <f t="shared" si="0"/>
        <v>-10.637716408728537</v>
      </c>
      <c r="N31" s="209">
        <f t="shared" si="0"/>
        <v>-4.2162753402495241</v>
      </c>
      <c r="O31" s="209">
        <f t="shared" si="0"/>
        <v>-5.3118117782955636</v>
      </c>
      <c r="P31" s="209">
        <f t="shared" si="0"/>
        <v>-3.6673635010183858</v>
      </c>
      <c r="Q31" s="209">
        <f t="shared" si="0"/>
        <v>-5.1164734882881362</v>
      </c>
      <c r="R31" s="209">
        <f t="shared" si="0"/>
        <v>-5.6379530497986536</v>
      </c>
      <c r="S31" s="173">
        <v>2009</v>
      </c>
    </row>
    <row r="32" spans="1:19" s="159" customFormat="1" ht="12" customHeight="1">
      <c r="A32" s="173">
        <v>2010</v>
      </c>
      <c r="B32" s="208">
        <f t="shared" si="0"/>
        <v>7.5338487891044394</v>
      </c>
      <c r="C32" s="208">
        <f t="shared" si="0"/>
        <v>4.8075771849969158</v>
      </c>
      <c r="D32" s="208">
        <f t="shared" si="0"/>
        <v>2.9669542895096441</v>
      </c>
      <c r="E32" s="208">
        <f t="shared" si="0"/>
        <v>3.083359359473576</v>
      </c>
      <c r="F32" s="208">
        <f t="shared" si="0"/>
        <v>4.6678013614199472</v>
      </c>
      <c r="G32" s="208">
        <f t="shared" si="0"/>
        <v>2.0291517396448882</v>
      </c>
      <c r="H32" s="208">
        <f t="shared" si="0"/>
        <v>3.194542221454526</v>
      </c>
      <c r="I32" s="208">
        <f t="shared" si="0"/>
        <v>-3.50117855917631E-2</v>
      </c>
      <c r="J32" s="208">
        <f t="shared" si="0"/>
        <v>4.860588581108189</v>
      </c>
      <c r="K32" s="209">
        <f t="shared" si="0"/>
        <v>2.5423283384511564</v>
      </c>
      <c r="L32" s="209">
        <f t="shared" si="0"/>
        <v>4.8469237124746769</v>
      </c>
      <c r="M32" s="209">
        <f t="shared" si="0"/>
        <v>5.2420554506146715</v>
      </c>
      <c r="N32" s="209">
        <f t="shared" si="0"/>
        <v>3.0814402368054772</v>
      </c>
      <c r="O32" s="209">
        <f t="shared" si="0"/>
        <v>4.5011652595466956</v>
      </c>
      <c r="P32" s="209">
        <f t="shared" si="0"/>
        <v>0.80987823345142829</v>
      </c>
      <c r="Q32" s="209">
        <f t="shared" si="0"/>
        <v>4.7356456505613096</v>
      </c>
      <c r="R32" s="209">
        <f t="shared" si="0"/>
        <v>4.090767148953887</v>
      </c>
      <c r="S32" s="173">
        <v>2010</v>
      </c>
    </row>
    <row r="33" spans="1:19" s="159" customFormat="1" ht="12" customHeight="1">
      <c r="A33" s="173">
        <v>2011</v>
      </c>
      <c r="B33" s="208">
        <f t="shared" si="0"/>
        <v>4.7568388774111412</v>
      </c>
      <c r="C33" s="208">
        <f t="shared" si="0"/>
        <v>5.6584849756701203</v>
      </c>
      <c r="D33" s="208">
        <f t="shared" si="0"/>
        <v>3.7110489078251447</v>
      </c>
      <c r="E33" s="208">
        <f t="shared" si="0"/>
        <v>0.86933108915241064</v>
      </c>
      <c r="F33" s="208">
        <f t="shared" si="0"/>
        <v>2.3370203277660551</v>
      </c>
      <c r="G33" s="208">
        <f t="shared" si="0"/>
        <v>0.88554750610741451</v>
      </c>
      <c r="H33" s="208">
        <f t="shared" si="0"/>
        <v>2.6716292828389783</v>
      </c>
      <c r="I33" s="208">
        <f t="shared" si="0"/>
        <v>1.6401696086709308</v>
      </c>
      <c r="J33" s="208">
        <f t="shared" si="0"/>
        <v>4.2709206066239318</v>
      </c>
      <c r="K33" s="209">
        <f t="shared" si="0"/>
        <v>2.7414930445576431</v>
      </c>
      <c r="L33" s="209">
        <f t="shared" si="0"/>
        <v>3.4046135827009039</v>
      </c>
      <c r="M33" s="209">
        <f t="shared" si="0"/>
        <v>4.7487503632093393</v>
      </c>
      <c r="N33" s="209">
        <f t="shared" si="0"/>
        <v>3.0836594404523083</v>
      </c>
      <c r="O33" s="209">
        <f t="shared" si="0"/>
        <v>-1.0217156275517425</v>
      </c>
      <c r="P33" s="209">
        <f t="shared" si="0"/>
        <v>2.3015773722878379</v>
      </c>
      <c r="Q33" s="209">
        <f t="shared" si="0"/>
        <v>4.1135679055923475</v>
      </c>
      <c r="R33" s="209">
        <f t="shared" si="0"/>
        <v>3.5900000000000034</v>
      </c>
      <c r="S33" s="173">
        <v>2011</v>
      </c>
    </row>
    <row r="34" spans="1:19" s="159" customFormat="1" ht="12" customHeight="1">
      <c r="A34" s="173">
        <v>2012</v>
      </c>
      <c r="B34" s="208">
        <f t="shared" si="0"/>
        <v>0.27898702360000982</v>
      </c>
      <c r="C34" s="208">
        <f t="shared" si="0"/>
        <v>1.0772569447999842</v>
      </c>
      <c r="D34" s="208">
        <f t="shared" si="0"/>
        <v>-0.289958552300007</v>
      </c>
      <c r="E34" s="208">
        <f t="shared" si="0"/>
        <v>0.50902519599999607</v>
      </c>
      <c r="F34" s="208">
        <f t="shared" si="0"/>
        <v>2.8666324192000019</v>
      </c>
      <c r="G34" s="208">
        <f t="shared" si="0"/>
        <v>-0.21520207730000607</v>
      </c>
      <c r="H34" s="208">
        <f t="shared" si="0"/>
        <v>-0.97030800910000892</v>
      </c>
      <c r="I34" s="208">
        <f t="shared" si="0"/>
        <v>-0.88974451079999994</v>
      </c>
      <c r="J34" s="208">
        <f t="shared" si="0"/>
        <v>0.41195647489999487</v>
      </c>
      <c r="K34" s="209">
        <f t="shared" si="0"/>
        <v>8.5008170599991217E-2</v>
      </c>
      <c r="L34" s="209">
        <f t="shared" si="0"/>
        <v>0.67789345319999939</v>
      </c>
      <c r="M34" s="209">
        <f t="shared" si="0"/>
        <v>-0.85337703049998481</v>
      </c>
      <c r="N34" s="209">
        <f t="shared" si="0"/>
        <v>0.80398138079999626</v>
      </c>
      <c r="O34" s="209">
        <f t="shared" si="0"/>
        <v>1.847376622800013</v>
      </c>
      <c r="P34" s="209">
        <f t="shared" si="0"/>
        <v>2.6902341111000112</v>
      </c>
      <c r="Q34" s="209">
        <f t="shared" si="0"/>
        <v>0.10530601079999258</v>
      </c>
      <c r="R34" s="209">
        <f t="shared" si="0"/>
        <v>0.37648421662322562</v>
      </c>
      <c r="S34" s="173">
        <v>2012</v>
      </c>
    </row>
    <row r="35" spans="1:19" s="159" customFormat="1" ht="12" customHeight="1">
      <c r="A35" s="173">
        <v>2013</v>
      </c>
      <c r="B35" s="208">
        <f t="shared" si="0"/>
        <v>0.29669135520001078</v>
      </c>
      <c r="C35" s="208">
        <f t="shared" si="0"/>
        <v>0.84855995190000044</v>
      </c>
      <c r="D35" s="208">
        <f t="shared" si="0"/>
        <v>0.23783144220000452</v>
      </c>
      <c r="E35" s="208">
        <f t="shared" si="0"/>
        <v>-0.2364201477000023</v>
      </c>
      <c r="F35" s="208">
        <f t="shared" si="0"/>
        <v>-0.76957479799999362</v>
      </c>
      <c r="G35" s="208">
        <f t="shared" si="0"/>
        <v>0.18198639480000622</v>
      </c>
      <c r="H35" s="208">
        <f t="shared" si="0"/>
        <v>0.67409608469999682</v>
      </c>
      <c r="I35" s="208">
        <f t="shared" si="0"/>
        <v>-0.61186601320001444</v>
      </c>
      <c r="J35" s="208">
        <f t="shared" si="0"/>
        <v>0.37930084629999783</v>
      </c>
      <c r="K35" s="209">
        <f t="shared" si="0"/>
        <v>-0.60357975530000374</v>
      </c>
      <c r="L35" s="209">
        <f t="shared" si="0"/>
        <v>-0.40217509359999326</v>
      </c>
      <c r="M35" s="209">
        <f t="shared" si="0"/>
        <v>-1.5709768125000068</v>
      </c>
      <c r="N35" s="209">
        <f t="shared" si="0"/>
        <v>0.5703992975000034</v>
      </c>
      <c r="O35" s="209">
        <f t="shared" si="0"/>
        <v>-0.76205845469999645</v>
      </c>
      <c r="P35" s="209">
        <f t="shared" si="0"/>
        <v>-0.31978453700000387</v>
      </c>
      <c r="Q35" s="209">
        <f t="shared" si="0"/>
        <v>-0.4000054987999988</v>
      </c>
      <c r="R35" s="209">
        <f t="shared" si="0"/>
        <v>0.10578957491824781</v>
      </c>
      <c r="S35" s="173">
        <v>2013</v>
      </c>
    </row>
    <row r="36" spans="1:19" s="159" customFormat="1" ht="12" customHeight="1">
      <c r="A36" s="173">
        <v>2014</v>
      </c>
      <c r="B36" s="208">
        <f t="shared" si="0"/>
        <v>2.3799546847999835</v>
      </c>
      <c r="C36" s="208">
        <f t="shared" si="0"/>
        <v>1.7928303901999953</v>
      </c>
      <c r="D36" s="208">
        <f t="shared" si="0"/>
        <v>2.1857346042999808</v>
      </c>
      <c r="E36" s="208">
        <f t="shared" si="0"/>
        <v>0.94173560989997895</v>
      </c>
      <c r="F36" s="208">
        <f t="shared" si="0"/>
        <v>0.66197646150001788</v>
      </c>
      <c r="G36" s="208">
        <f t="shared" si="0"/>
        <v>1.6353997659000186</v>
      </c>
      <c r="H36" s="208">
        <f t="shared" si="0"/>
        <v>1.4256252003000043</v>
      </c>
      <c r="I36" s="208">
        <f t="shared" si="0"/>
        <v>1.561127176200003</v>
      </c>
      <c r="J36" s="208">
        <f t="shared" si="0"/>
        <v>1.256862004700011</v>
      </c>
      <c r="K36" s="209">
        <f t="shared" si="0"/>
        <v>1.3018092082999857</v>
      </c>
      <c r="L36" s="209">
        <f t="shared" si="0"/>
        <v>1.1316699146000104</v>
      </c>
      <c r="M36" s="209">
        <f t="shared" si="0"/>
        <v>1.2679656483000059</v>
      </c>
      <c r="N36" s="209">
        <f t="shared" si="0"/>
        <v>1.9361857862000136</v>
      </c>
      <c r="O36" s="209">
        <f t="shared" si="0"/>
        <v>0.37879714550000188</v>
      </c>
      <c r="P36" s="209">
        <f t="shared" si="0"/>
        <v>1.6648970321000007</v>
      </c>
      <c r="Q36" s="209">
        <f t="shared" si="0"/>
        <v>1.5983041614999962</v>
      </c>
      <c r="R36" s="209">
        <f t="shared" si="0"/>
        <v>1.6043808242866646</v>
      </c>
      <c r="S36" s="173">
        <v>2014</v>
      </c>
    </row>
  </sheetData>
  <mergeCells count="6">
    <mergeCell ref="A1:J1"/>
    <mergeCell ref="K1:S1"/>
    <mergeCell ref="B5:J5"/>
    <mergeCell ref="K5:R5"/>
    <mergeCell ref="B22:J22"/>
    <mergeCell ref="K22:R22"/>
  </mergeCells>
  <hyperlinks>
    <hyperlink ref="A1" location="Inhalt!A1" display="11     Bruttoinlandsprodukt (preisbereinigt) in Deutschland 1995 bis 2006 nach Ländern"/>
    <hyperlink ref="A1:J1" location="Inhaltsverzeichnis!E26" display="13  Bruttoinlandsprodukt (preisbereinigt, verkettet)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6"/>
      <c r="B17" s="31"/>
    </row>
    <row r="18" spans="1:2">
      <c r="A18" s="6"/>
      <c r="B18" s="31"/>
    </row>
    <row r="19" spans="1:2">
      <c r="A19" s="6"/>
      <c r="B19" s="31"/>
    </row>
    <row r="20" spans="1:2">
      <c r="A20" s="6"/>
      <c r="B20" s="31"/>
    </row>
    <row r="21" spans="1:2">
      <c r="A21" s="6"/>
      <c r="B21" s="31"/>
    </row>
    <row r="22" spans="1:2">
      <c r="A22" s="6"/>
      <c r="B22" s="31"/>
    </row>
    <row r="23" spans="1:2">
      <c r="A23" s="6"/>
      <c r="B23" s="31"/>
    </row>
    <row r="24" spans="1:2">
      <c r="A24" s="6"/>
      <c r="B24" s="31"/>
    </row>
    <row r="25" spans="1:2">
      <c r="B25" s="32"/>
    </row>
    <row r="26" spans="1:2">
      <c r="B26" s="32"/>
    </row>
    <row r="27" spans="1:2">
      <c r="B27" s="32"/>
    </row>
    <row r="28" spans="1:2">
      <c r="B28" s="32"/>
    </row>
    <row r="29" spans="1:2">
      <c r="B29" s="32"/>
    </row>
    <row r="30" spans="1:2">
      <c r="B30" s="31"/>
    </row>
    <row r="31" spans="1:2">
      <c r="A31" s="33" t="s">
        <v>37</v>
      </c>
      <c r="B31" s="31"/>
    </row>
    <row r="33" spans="1:5" ht="11.1" customHeight="1">
      <c r="A33" s="6"/>
      <c r="B33" s="33" t="s">
        <v>41</v>
      </c>
    </row>
    <row r="34" spans="1:5" ht="11.1" customHeight="1">
      <c r="A34" s="6"/>
      <c r="B34" s="22" t="s">
        <v>318</v>
      </c>
    </row>
    <row r="35" spans="1:5" ht="11.1" customHeight="1">
      <c r="A35" s="6"/>
    </row>
    <row r="36" spans="1:5" ht="11.1" customHeight="1">
      <c r="A36" s="6"/>
      <c r="B36" s="22" t="s">
        <v>81</v>
      </c>
    </row>
    <row r="37" spans="1:5" ht="11.1" customHeight="1">
      <c r="A37" s="6"/>
      <c r="B37" s="22" t="s">
        <v>353</v>
      </c>
    </row>
    <row r="38" spans="1:5" ht="11.1" customHeight="1">
      <c r="A38" s="6"/>
      <c r="B38" s="8"/>
    </row>
    <row r="39" spans="1:5" ht="11.1" customHeight="1">
      <c r="A39" s="6"/>
      <c r="B39" s="23"/>
    </row>
    <row r="40" spans="1:5" ht="11.1" customHeight="1">
      <c r="A40" s="6"/>
      <c r="B40" s="8"/>
    </row>
    <row r="41" spans="1:5" ht="11.1" customHeight="1">
      <c r="A41" s="6"/>
      <c r="B41" s="8"/>
    </row>
    <row r="42" spans="1:5" ht="11.1" customHeight="1">
      <c r="A42" s="6"/>
      <c r="B42" s="22"/>
    </row>
    <row r="43" spans="1:5" ht="80.400000000000006" customHeight="1">
      <c r="A43" s="6"/>
    </row>
    <row r="44" spans="1:5" ht="10.95" customHeight="1">
      <c r="A44" s="24" t="s">
        <v>82</v>
      </c>
      <c r="B44" s="25"/>
      <c r="C44" s="25"/>
      <c r="D44" s="26" t="s">
        <v>42</v>
      </c>
      <c r="E44" s="27"/>
    </row>
    <row r="45" spans="1:5" ht="10.95" customHeight="1">
      <c r="A45" s="25"/>
      <c r="B45" s="25"/>
      <c r="C45" s="25"/>
      <c r="D45" s="27"/>
      <c r="E45" s="27"/>
    </row>
    <row r="46" spans="1:5" ht="10.95" customHeight="1">
      <c r="A46" s="25"/>
      <c r="B46" s="28" t="s">
        <v>69</v>
      </c>
      <c r="C46" s="25"/>
      <c r="D46" s="27">
        <v>0</v>
      </c>
      <c r="E46" s="27" t="s">
        <v>83</v>
      </c>
    </row>
    <row r="47" spans="1:5" ht="10.95" customHeight="1">
      <c r="A47" s="25"/>
      <c r="B47" s="25" t="s">
        <v>84</v>
      </c>
      <c r="C47" s="25"/>
      <c r="D47" s="29"/>
      <c r="E47" s="27" t="s">
        <v>85</v>
      </c>
    </row>
    <row r="48" spans="1:5" ht="10.95" customHeight="1">
      <c r="A48" s="25"/>
      <c r="B48" s="25" t="s">
        <v>38</v>
      </c>
      <c r="C48" s="25"/>
      <c r="D48" s="29"/>
      <c r="E48" s="27" t="s">
        <v>67</v>
      </c>
    </row>
    <row r="49" spans="1:5" ht="10.95" customHeight="1">
      <c r="A49" s="25"/>
      <c r="B49" s="25" t="s">
        <v>39</v>
      </c>
      <c r="C49" s="25"/>
      <c r="D49" s="27" t="s">
        <v>57</v>
      </c>
      <c r="E49" s="27" t="s">
        <v>43</v>
      </c>
    </row>
    <row r="50" spans="1:5" ht="10.95" customHeight="1">
      <c r="A50" s="25"/>
      <c r="B50" s="25" t="s">
        <v>40</v>
      </c>
      <c r="C50" s="25"/>
      <c r="D50" s="27" t="s">
        <v>65</v>
      </c>
      <c r="E50" s="27" t="s">
        <v>47</v>
      </c>
    </row>
    <row r="51" spans="1:5" ht="10.95" customHeight="1">
      <c r="A51" s="25"/>
      <c r="B51" s="28"/>
      <c r="C51" s="34"/>
      <c r="D51" s="27" t="s">
        <v>68</v>
      </c>
      <c r="E51" s="27" t="s">
        <v>44</v>
      </c>
    </row>
    <row r="52" spans="1:5" ht="10.95" customHeight="1">
      <c r="A52" s="25"/>
      <c r="B52" s="25" t="s">
        <v>86</v>
      </c>
      <c r="C52" s="34"/>
      <c r="D52" s="27" t="s">
        <v>60</v>
      </c>
      <c r="E52" s="27" t="s">
        <v>45</v>
      </c>
    </row>
    <row r="53" spans="1:5" ht="10.95" customHeight="1">
      <c r="A53" s="25"/>
      <c r="B53" s="25" t="s">
        <v>87</v>
      </c>
      <c r="C53" s="34"/>
      <c r="D53" s="27" t="s">
        <v>58</v>
      </c>
      <c r="E53" s="27" t="s">
        <v>66</v>
      </c>
    </row>
    <row r="54" spans="1:5" ht="10.95" customHeight="1">
      <c r="A54" s="34"/>
      <c r="B54" s="35"/>
      <c r="C54" s="34"/>
      <c r="D54" s="29"/>
      <c r="E54" s="27" t="s">
        <v>77</v>
      </c>
    </row>
    <row r="55" spans="1:5" ht="10.95" customHeight="1">
      <c r="A55" s="25" t="s">
        <v>313</v>
      </c>
      <c r="B55" s="28" t="s">
        <v>88</v>
      </c>
      <c r="C55" s="34"/>
      <c r="D55" s="27" t="s">
        <v>59</v>
      </c>
      <c r="E55" s="27" t="s">
        <v>64</v>
      </c>
    </row>
    <row r="56" spans="1:5" ht="10.95" customHeight="1">
      <c r="A56" s="25"/>
      <c r="B56" s="36" t="s">
        <v>320</v>
      </c>
      <c r="C56" s="34"/>
      <c r="D56" s="27" t="s">
        <v>61</v>
      </c>
      <c r="E56" s="27" t="s">
        <v>46</v>
      </c>
    </row>
    <row r="57" spans="1:5" ht="10.95" customHeight="1">
      <c r="A57" s="6"/>
      <c r="B57" s="35" t="s">
        <v>314</v>
      </c>
      <c r="C57" s="34"/>
      <c r="D57" s="27" t="s">
        <v>62</v>
      </c>
      <c r="E57" s="27" t="s">
        <v>48</v>
      </c>
    </row>
    <row r="58" spans="1:5" ht="10.95" customHeight="1">
      <c r="A58" s="34"/>
      <c r="B58" s="35" t="s">
        <v>315</v>
      </c>
      <c r="C58" s="34"/>
      <c r="D58" s="27" t="s">
        <v>63</v>
      </c>
      <c r="E58" s="27" t="s">
        <v>49</v>
      </c>
    </row>
    <row r="59" spans="1:5" ht="10.95" customHeight="1">
      <c r="A59" s="34"/>
      <c r="C59" s="34"/>
    </row>
    <row r="60" spans="1:5" ht="10.95" customHeight="1">
      <c r="A60" s="34"/>
      <c r="C60" s="34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21" ht="24" customHeight="1">
      <c r="A1" s="258" t="s">
        <v>337</v>
      </c>
      <c r="B1" s="268"/>
      <c r="C1" s="268"/>
      <c r="D1" s="268"/>
      <c r="E1" s="268"/>
      <c r="F1" s="268"/>
      <c r="G1" s="268"/>
      <c r="H1" s="268"/>
      <c r="I1" s="268"/>
      <c r="J1" s="268"/>
      <c r="K1" s="281" t="s">
        <v>337</v>
      </c>
      <c r="L1" s="278"/>
      <c r="M1" s="278"/>
      <c r="N1" s="278"/>
      <c r="O1" s="278"/>
      <c r="P1" s="278"/>
      <c r="Q1" s="278"/>
      <c r="R1" s="278"/>
      <c r="S1" s="278"/>
    </row>
    <row r="2" spans="1:21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21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21" ht="10.8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21" ht="10.8" customHeight="1">
      <c r="A5" s="168"/>
      <c r="B5" s="280" t="s">
        <v>302</v>
      </c>
      <c r="C5" s="280"/>
      <c r="D5" s="280"/>
      <c r="E5" s="280"/>
      <c r="F5" s="280"/>
      <c r="G5" s="280"/>
      <c r="H5" s="280"/>
      <c r="I5" s="280"/>
      <c r="J5" s="280"/>
      <c r="K5" s="280" t="s">
        <v>302</v>
      </c>
      <c r="L5" s="280"/>
      <c r="M5" s="280"/>
      <c r="N5" s="280"/>
      <c r="O5" s="280"/>
      <c r="P5" s="280"/>
      <c r="Q5" s="280"/>
      <c r="R5" s="280"/>
      <c r="S5" s="173"/>
    </row>
    <row r="6" spans="1:21" ht="10.8" customHeight="1">
      <c r="B6" s="256" t="s">
        <v>10</v>
      </c>
      <c r="C6" s="256"/>
      <c r="D6" s="256"/>
      <c r="E6" s="256"/>
      <c r="F6" s="256"/>
      <c r="G6" s="256"/>
      <c r="H6" s="256"/>
      <c r="I6" s="256"/>
      <c r="J6" s="256"/>
      <c r="K6" s="256" t="s">
        <v>10</v>
      </c>
      <c r="L6" s="256"/>
      <c r="M6" s="256"/>
      <c r="N6" s="256"/>
      <c r="O6" s="256"/>
      <c r="P6" s="256"/>
      <c r="Q6" s="256"/>
      <c r="R6" s="256"/>
      <c r="S6" s="192"/>
    </row>
    <row r="7" spans="1:21" ht="10.8" customHeight="1">
      <c r="A7" s="173">
        <v>2000</v>
      </c>
      <c r="B7" s="176">
        <v>56126</v>
      </c>
      <c r="C7" s="176">
        <v>55526</v>
      </c>
      <c r="D7" s="176">
        <v>52658</v>
      </c>
      <c r="E7" s="176">
        <v>40989</v>
      </c>
      <c r="F7" s="176">
        <v>56681</v>
      </c>
      <c r="G7" s="176">
        <v>74132</v>
      </c>
      <c r="H7" s="176">
        <v>62317</v>
      </c>
      <c r="I7" s="176">
        <v>38460</v>
      </c>
      <c r="J7" s="176">
        <v>51427</v>
      </c>
      <c r="K7" s="176">
        <v>54334</v>
      </c>
      <c r="L7" s="176">
        <v>52171</v>
      </c>
      <c r="M7" s="176">
        <v>49154</v>
      </c>
      <c r="N7" s="176">
        <v>37827</v>
      </c>
      <c r="O7" s="176">
        <v>39721</v>
      </c>
      <c r="P7" s="176">
        <v>50118</v>
      </c>
      <c r="Q7" s="176">
        <v>36759</v>
      </c>
      <c r="R7" s="176">
        <v>52947</v>
      </c>
      <c r="S7" s="173">
        <v>2000</v>
      </c>
      <c r="T7" s="160"/>
      <c r="U7" s="160"/>
    </row>
    <row r="8" spans="1:21" ht="10.8" customHeight="1">
      <c r="A8" s="173">
        <v>2001</v>
      </c>
      <c r="B8" s="176">
        <v>58163</v>
      </c>
      <c r="C8" s="176">
        <v>57344</v>
      </c>
      <c r="D8" s="176">
        <v>53813</v>
      </c>
      <c r="E8" s="176">
        <v>43028</v>
      </c>
      <c r="F8" s="176">
        <v>58512</v>
      </c>
      <c r="G8" s="176">
        <v>77863</v>
      </c>
      <c r="H8" s="176">
        <v>64374</v>
      </c>
      <c r="I8" s="176">
        <v>39978</v>
      </c>
      <c r="J8" s="176">
        <v>52573</v>
      </c>
      <c r="K8" s="176">
        <v>55820</v>
      </c>
      <c r="L8" s="176">
        <v>52297</v>
      </c>
      <c r="M8" s="176">
        <v>50458</v>
      </c>
      <c r="N8" s="176">
        <v>39925</v>
      </c>
      <c r="O8" s="176">
        <v>41397</v>
      </c>
      <c r="P8" s="176">
        <v>51575</v>
      </c>
      <c r="Q8" s="176">
        <v>38472</v>
      </c>
      <c r="R8" s="176">
        <v>54681</v>
      </c>
      <c r="S8" s="173">
        <v>2001</v>
      </c>
      <c r="T8" s="160"/>
      <c r="U8" s="160"/>
    </row>
    <row r="9" spans="1:21" ht="10.8" customHeight="1">
      <c r="A9" s="173">
        <v>2002</v>
      </c>
      <c r="B9" s="176">
        <v>58544</v>
      </c>
      <c r="C9" s="176">
        <v>58896</v>
      </c>
      <c r="D9" s="176">
        <v>54825</v>
      </c>
      <c r="E9" s="176">
        <v>44445</v>
      </c>
      <c r="F9" s="176">
        <v>60256</v>
      </c>
      <c r="G9" s="176">
        <v>79816</v>
      </c>
      <c r="H9" s="176">
        <v>64927</v>
      </c>
      <c r="I9" s="176">
        <v>40856</v>
      </c>
      <c r="J9" s="176">
        <v>52202</v>
      </c>
      <c r="K9" s="176">
        <v>57037</v>
      </c>
      <c r="L9" s="176">
        <v>53198</v>
      </c>
      <c r="M9" s="176">
        <v>50659</v>
      </c>
      <c r="N9" s="176">
        <v>41845</v>
      </c>
      <c r="O9" s="176">
        <v>43586</v>
      </c>
      <c r="P9" s="176">
        <v>51380</v>
      </c>
      <c r="Q9" s="176">
        <v>39885</v>
      </c>
      <c r="R9" s="176">
        <v>55672</v>
      </c>
      <c r="S9" s="173">
        <v>2002</v>
      </c>
      <c r="T9" s="160"/>
      <c r="U9" s="160"/>
    </row>
    <row r="10" spans="1:21" ht="10.8" customHeight="1">
      <c r="A10" s="173">
        <v>2003</v>
      </c>
      <c r="B10" s="176">
        <v>59635</v>
      </c>
      <c r="C10" s="176">
        <v>59118</v>
      </c>
      <c r="D10" s="176">
        <v>55122</v>
      </c>
      <c r="E10" s="176">
        <v>45477</v>
      </c>
      <c r="F10" s="176">
        <v>62280</v>
      </c>
      <c r="G10" s="176">
        <v>81040</v>
      </c>
      <c r="H10" s="176">
        <v>67489</v>
      </c>
      <c r="I10" s="176">
        <v>41937</v>
      </c>
      <c r="J10" s="176">
        <v>52705</v>
      </c>
      <c r="K10" s="176">
        <v>57635</v>
      </c>
      <c r="L10" s="176">
        <v>53965</v>
      </c>
      <c r="M10" s="176">
        <v>51409</v>
      </c>
      <c r="N10" s="176">
        <v>42911</v>
      </c>
      <c r="O10" s="176">
        <v>44402</v>
      </c>
      <c r="P10" s="176">
        <v>52814</v>
      </c>
      <c r="Q10" s="176">
        <v>41611</v>
      </c>
      <c r="R10" s="176">
        <v>56557</v>
      </c>
      <c r="S10" s="173">
        <v>2003</v>
      </c>
      <c r="T10" s="160"/>
      <c r="U10" s="160"/>
    </row>
    <row r="11" spans="1:21" ht="10.8" customHeight="1">
      <c r="A11" s="173">
        <v>2004</v>
      </c>
      <c r="B11" s="176">
        <v>60194</v>
      </c>
      <c r="C11" s="176">
        <v>61027</v>
      </c>
      <c r="D11" s="176">
        <v>54773</v>
      </c>
      <c r="E11" s="176">
        <v>46539</v>
      </c>
      <c r="F11" s="176">
        <v>62601</v>
      </c>
      <c r="G11" s="176">
        <v>82582</v>
      </c>
      <c r="H11" s="176">
        <v>68215</v>
      </c>
      <c r="I11" s="176">
        <v>42707</v>
      </c>
      <c r="J11" s="176">
        <v>53767</v>
      </c>
      <c r="K11" s="176">
        <v>58870</v>
      </c>
      <c r="L11" s="176">
        <v>55094</v>
      </c>
      <c r="M11" s="176">
        <v>53230</v>
      </c>
      <c r="N11" s="176">
        <v>44017</v>
      </c>
      <c r="O11" s="176">
        <v>45309</v>
      </c>
      <c r="P11" s="176">
        <v>53962</v>
      </c>
      <c r="Q11" s="176">
        <v>42266</v>
      </c>
      <c r="R11" s="176">
        <v>57645</v>
      </c>
      <c r="S11" s="173">
        <v>2004</v>
      </c>
      <c r="T11" s="160"/>
      <c r="U11" s="160"/>
    </row>
    <row r="12" spans="1:21" ht="10.8" customHeight="1">
      <c r="A12" s="173">
        <v>2005</v>
      </c>
      <c r="B12" s="176">
        <v>60706</v>
      </c>
      <c r="C12" s="176">
        <v>61741</v>
      </c>
      <c r="D12" s="176">
        <v>55848</v>
      </c>
      <c r="E12" s="176">
        <v>47605</v>
      </c>
      <c r="F12" s="176">
        <v>63793</v>
      </c>
      <c r="G12" s="176">
        <v>83690</v>
      </c>
      <c r="H12" s="176">
        <v>68863</v>
      </c>
      <c r="I12" s="176">
        <v>43012</v>
      </c>
      <c r="J12" s="176">
        <v>55124</v>
      </c>
      <c r="K12" s="176">
        <v>59734</v>
      </c>
      <c r="L12" s="176">
        <v>55296</v>
      </c>
      <c r="M12" s="176">
        <v>55642</v>
      </c>
      <c r="N12" s="176">
        <v>44330</v>
      </c>
      <c r="O12" s="176">
        <v>45933</v>
      </c>
      <c r="P12" s="176">
        <v>54430</v>
      </c>
      <c r="Q12" s="176">
        <v>42655</v>
      </c>
      <c r="R12" s="176">
        <v>58430</v>
      </c>
      <c r="S12" s="173">
        <v>2005</v>
      </c>
      <c r="T12" s="160"/>
      <c r="U12" s="160"/>
    </row>
    <row r="13" spans="1:21" ht="10.8" customHeight="1">
      <c r="A13" s="173">
        <v>2006</v>
      </c>
      <c r="B13" s="176">
        <v>63987</v>
      </c>
      <c r="C13" s="176">
        <v>63602</v>
      </c>
      <c r="D13" s="176">
        <v>56968</v>
      </c>
      <c r="E13" s="176">
        <v>49367</v>
      </c>
      <c r="F13" s="176">
        <v>65885</v>
      </c>
      <c r="G13" s="176">
        <v>83957</v>
      </c>
      <c r="H13" s="176">
        <v>70722</v>
      </c>
      <c r="I13" s="176">
        <v>43689</v>
      </c>
      <c r="J13" s="176">
        <v>57157</v>
      </c>
      <c r="K13" s="176">
        <v>61411</v>
      </c>
      <c r="L13" s="176">
        <v>56923</v>
      </c>
      <c r="M13" s="176">
        <v>57977</v>
      </c>
      <c r="N13" s="176">
        <v>45933</v>
      </c>
      <c r="O13" s="176">
        <v>47405</v>
      </c>
      <c r="P13" s="176">
        <v>55644</v>
      </c>
      <c r="Q13" s="176">
        <v>43971</v>
      </c>
      <c r="R13" s="176">
        <v>60305</v>
      </c>
      <c r="S13" s="173">
        <v>2006</v>
      </c>
      <c r="T13" s="160"/>
      <c r="U13" s="160"/>
    </row>
    <row r="14" spans="1:21" ht="10.8" customHeight="1">
      <c r="A14" s="173">
        <v>2007</v>
      </c>
      <c r="B14" s="176">
        <v>66448</v>
      </c>
      <c r="C14" s="176">
        <v>65508</v>
      </c>
      <c r="D14" s="176">
        <v>58460</v>
      </c>
      <c r="E14" s="176">
        <v>50471</v>
      </c>
      <c r="F14" s="176">
        <v>67278</v>
      </c>
      <c r="G14" s="176">
        <v>84974</v>
      </c>
      <c r="H14" s="176">
        <v>72599</v>
      </c>
      <c r="I14" s="176">
        <v>45285</v>
      </c>
      <c r="J14" s="176">
        <v>58617</v>
      </c>
      <c r="K14" s="176">
        <v>64152</v>
      </c>
      <c r="L14" s="176">
        <v>58282</v>
      </c>
      <c r="M14" s="176">
        <v>60617</v>
      </c>
      <c r="N14" s="176">
        <v>47368</v>
      </c>
      <c r="O14" s="176">
        <v>48915</v>
      </c>
      <c r="P14" s="176">
        <v>56212</v>
      </c>
      <c r="Q14" s="176">
        <v>45194</v>
      </c>
      <c r="R14" s="176">
        <v>62247</v>
      </c>
      <c r="S14" s="173">
        <v>2007</v>
      </c>
      <c r="T14" s="160"/>
      <c r="U14" s="160"/>
    </row>
    <row r="15" spans="1:21" ht="10.8" customHeight="1">
      <c r="A15" s="173">
        <v>2008</v>
      </c>
      <c r="B15" s="176">
        <v>66163</v>
      </c>
      <c r="C15" s="176">
        <v>64999</v>
      </c>
      <c r="D15" s="176">
        <v>60175</v>
      </c>
      <c r="E15" s="176">
        <v>51539</v>
      </c>
      <c r="F15" s="176">
        <v>67891</v>
      </c>
      <c r="G15" s="176">
        <v>85765</v>
      </c>
      <c r="H15" s="176">
        <v>72781</v>
      </c>
      <c r="I15" s="176">
        <v>46230</v>
      </c>
      <c r="J15" s="176">
        <v>59437</v>
      </c>
      <c r="K15" s="176">
        <v>64917</v>
      </c>
      <c r="L15" s="176">
        <v>58402</v>
      </c>
      <c r="M15" s="176">
        <v>61113</v>
      </c>
      <c r="N15" s="176">
        <v>47639</v>
      </c>
      <c r="O15" s="176">
        <v>49307</v>
      </c>
      <c r="P15" s="176">
        <v>57332</v>
      </c>
      <c r="Q15" s="176">
        <v>45400</v>
      </c>
      <c r="R15" s="176">
        <v>62611</v>
      </c>
      <c r="S15" s="173">
        <v>2008</v>
      </c>
      <c r="T15" s="160"/>
      <c r="U15" s="160"/>
    </row>
    <row r="16" spans="1:21" ht="10.8" customHeight="1">
      <c r="A16" s="173">
        <v>2009</v>
      </c>
      <c r="B16" s="176">
        <v>62088</v>
      </c>
      <c r="C16" s="176">
        <v>63279</v>
      </c>
      <c r="D16" s="176">
        <v>59229</v>
      </c>
      <c r="E16" s="176">
        <v>49801</v>
      </c>
      <c r="F16" s="176">
        <v>62507</v>
      </c>
      <c r="G16" s="176">
        <v>81289</v>
      </c>
      <c r="H16" s="176">
        <v>69019</v>
      </c>
      <c r="I16" s="176">
        <v>45444</v>
      </c>
      <c r="J16" s="176">
        <v>56411</v>
      </c>
      <c r="K16" s="176">
        <v>62583</v>
      </c>
      <c r="L16" s="176">
        <v>56941</v>
      </c>
      <c r="M16" s="176">
        <v>55610</v>
      </c>
      <c r="N16" s="176">
        <v>46418</v>
      </c>
      <c r="O16" s="176">
        <v>47339</v>
      </c>
      <c r="P16" s="176">
        <v>55496</v>
      </c>
      <c r="Q16" s="176">
        <v>43844</v>
      </c>
      <c r="R16" s="176">
        <v>60077</v>
      </c>
      <c r="S16" s="173">
        <v>2009</v>
      </c>
      <c r="T16" s="160"/>
      <c r="U16" s="160"/>
    </row>
    <row r="17" spans="1:21" ht="10.8" customHeight="1">
      <c r="A17" s="173">
        <v>2010</v>
      </c>
      <c r="B17" s="176">
        <v>67186</v>
      </c>
      <c r="C17" s="176">
        <v>66281</v>
      </c>
      <c r="D17" s="176">
        <v>61029</v>
      </c>
      <c r="E17" s="176">
        <v>51805</v>
      </c>
      <c r="F17" s="176">
        <v>66562</v>
      </c>
      <c r="G17" s="176">
        <v>83621</v>
      </c>
      <c r="H17" s="176">
        <v>71414</v>
      </c>
      <c r="I17" s="176">
        <v>46907</v>
      </c>
      <c r="J17" s="176">
        <v>59568</v>
      </c>
      <c r="K17" s="176">
        <v>64315</v>
      </c>
      <c r="L17" s="176">
        <v>59965</v>
      </c>
      <c r="M17" s="176">
        <v>58544</v>
      </c>
      <c r="N17" s="176">
        <v>48078</v>
      </c>
      <c r="O17" s="176">
        <v>50002</v>
      </c>
      <c r="P17" s="176">
        <v>56674</v>
      </c>
      <c r="Q17" s="176">
        <v>46096</v>
      </c>
      <c r="R17" s="176">
        <v>62804</v>
      </c>
      <c r="S17" s="173">
        <v>2010</v>
      </c>
      <c r="T17" s="160"/>
      <c r="U17" s="160"/>
    </row>
    <row r="18" spans="1:21" ht="10.8" customHeight="1">
      <c r="A18" s="173">
        <v>2011</v>
      </c>
      <c r="B18" s="176">
        <v>69855</v>
      </c>
      <c r="C18" s="176">
        <v>69290</v>
      </c>
      <c r="D18" s="176">
        <v>63326</v>
      </c>
      <c r="E18" s="176">
        <v>53286</v>
      </c>
      <c r="F18" s="176">
        <v>67995</v>
      </c>
      <c r="G18" s="176">
        <v>83533</v>
      </c>
      <c r="H18" s="176">
        <v>72965</v>
      </c>
      <c r="I18" s="176">
        <v>49143</v>
      </c>
      <c r="J18" s="176">
        <v>61923</v>
      </c>
      <c r="K18" s="176">
        <v>65975</v>
      </c>
      <c r="L18" s="176">
        <v>62065</v>
      </c>
      <c r="M18" s="176">
        <v>61267</v>
      </c>
      <c r="N18" s="176">
        <v>50088</v>
      </c>
      <c r="O18" s="176">
        <v>50732</v>
      </c>
      <c r="P18" s="176">
        <v>57985</v>
      </c>
      <c r="Q18" s="176">
        <v>48364</v>
      </c>
      <c r="R18" s="176">
        <v>64929</v>
      </c>
      <c r="S18" s="173">
        <v>2011</v>
      </c>
      <c r="T18" s="160"/>
      <c r="U18" s="160"/>
    </row>
    <row r="19" spans="1:21" ht="10.8" customHeight="1">
      <c r="A19" s="173">
        <v>2012</v>
      </c>
      <c r="B19" s="176">
        <v>70106</v>
      </c>
      <c r="C19" s="176">
        <v>69953</v>
      </c>
      <c r="D19" s="176">
        <v>62728</v>
      </c>
      <c r="E19" s="176">
        <v>54252</v>
      </c>
      <c r="F19" s="176">
        <v>69977</v>
      </c>
      <c r="G19" s="176">
        <v>83582</v>
      </c>
      <c r="H19" s="176">
        <v>72584</v>
      </c>
      <c r="I19" s="176">
        <v>49868</v>
      </c>
      <c r="J19" s="176">
        <v>62330</v>
      </c>
      <c r="K19" s="176">
        <v>66300</v>
      </c>
      <c r="L19" s="176">
        <v>62919</v>
      </c>
      <c r="M19" s="176">
        <v>61945</v>
      </c>
      <c r="N19" s="176">
        <v>50751</v>
      </c>
      <c r="O19" s="176">
        <v>52731</v>
      </c>
      <c r="P19" s="176">
        <v>59963</v>
      </c>
      <c r="Q19" s="176">
        <v>49048</v>
      </c>
      <c r="R19" s="176">
        <v>65422</v>
      </c>
      <c r="S19" s="173">
        <v>2012</v>
      </c>
      <c r="T19" s="160"/>
      <c r="U19" s="160"/>
    </row>
    <row r="20" spans="1:21" ht="10.8" customHeight="1">
      <c r="A20" s="173">
        <v>2013</v>
      </c>
      <c r="B20" s="176">
        <v>70784</v>
      </c>
      <c r="C20" s="176">
        <v>71209</v>
      </c>
      <c r="D20" s="176">
        <v>63331</v>
      </c>
      <c r="E20" s="176">
        <v>55776</v>
      </c>
      <c r="F20" s="176">
        <v>70630</v>
      </c>
      <c r="G20" s="176">
        <v>84309</v>
      </c>
      <c r="H20" s="176">
        <v>74160</v>
      </c>
      <c r="I20" s="176">
        <v>51127</v>
      </c>
      <c r="J20" s="176">
        <v>63459</v>
      </c>
      <c r="K20" s="176">
        <v>67063</v>
      </c>
      <c r="L20" s="176">
        <v>63653</v>
      </c>
      <c r="M20" s="176">
        <v>62759</v>
      </c>
      <c r="N20" s="176">
        <v>52108</v>
      </c>
      <c r="O20" s="176">
        <v>53879</v>
      </c>
      <c r="P20" s="176">
        <v>60949</v>
      </c>
      <c r="Q20" s="176">
        <v>50249</v>
      </c>
      <c r="R20" s="176">
        <v>66448</v>
      </c>
      <c r="S20" s="173">
        <v>2013</v>
      </c>
      <c r="T20" s="160"/>
      <c r="U20" s="160"/>
    </row>
    <row r="21" spans="1:21" ht="10.8" customHeight="1">
      <c r="A21" s="173">
        <v>2014</v>
      </c>
      <c r="B21" s="176">
        <v>72805</v>
      </c>
      <c r="C21" s="176">
        <v>72874</v>
      </c>
      <c r="D21" s="176">
        <v>64956</v>
      </c>
      <c r="E21" s="176">
        <v>57037</v>
      </c>
      <c r="F21" s="176">
        <v>71839</v>
      </c>
      <c r="G21" s="176">
        <v>86430</v>
      </c>
      <c r="H21" s="176">
        <v>75708</v>
      </c>
      <c r="I21" s="176">
        <v>52595</v>
      </c>
      <c r="J21" s="176">
        <v>64526</v>
      </c>
      <c r="K21" s="176">
        <v>68752</v>
      </c>
      <c r="L21" s="176">
        <v>64853</v>
      </c>
      <c r="M21" s="176">
        <v>64473</v>
      </c>
      <c r="N21" s="176">
        <v>53745</v>
      </c>
      <c r="O21" s="176">
        <v>55137</v>
      </c>
      <c r="P21" s="176">
        <v>62593</v>
      </c>
      <c r="Q21" s="176">
        <v>51845</v>
      </c>
      <c r="R21" s="176">
        <v>68081</v>
      </c>
      <c r="S21" s="173">
        <v>2014</v>
      </c>
      <c r="T21" s="160"/>
      <c r="U21" s="160"/>
    </row>
    <row r="22" spans="1:21" ht="10.8" customHeight="1">
      <c r="A22" s="173"/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3"/>
      <c r="T22" s="160"/>
      <c r="U22" s="160"/>
    </row>
    <row r="23" spans="1:21" ht="10.8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 t="s">
        <v>3</v>
      </c>
      <c r="L23" s="257"/>
      <c r="M23" s="257"/>
      <c r="N23" s="257"/>
      <c r="O23" s="257"/>
      <c r="P23" s="257"/>
      <c r="Q23" s="257"/>
      <c r="R23" s="257"/>
      <c r="S23" s="173"/>
      <c r="T23" s="160"/>
      <c r="U23" s="160"/>
    </row>
    <row r="24" spans="1:21" ht="10.8" customHeight="1">
      <c r="A24" s="173">
        <v>2001</v>
      </c>
      <c r="B24" s="178">
        <f t="shared" ref="B24:R37" si="0">B8/B7*100-100</f>
        <v>3.6293339985033555</v>
      </c>
      <c r="C24" s="178">
        <f t="shared" si="0"/>
        <v>3.2741418434607255</v>
      </c>
      <c r="D24" s="178">
        <f t="shared" si="0"/>
        <v>2.1933989137452983</v>
      </c>
      <c r="E24" s="178">
        <f t="shared" si="0"/>
        <v>4.9745053550952747</v>
      </c>
      <c r="F24" s="178">
        <f t="shared" si="0"/>
        <v>3.2303593796863197</v>
      </c>
      <c r="G24" s="178">
        <f t="shared" si="0"/>
        <v>5.0329142610478641</v>
      </c>
      <c r="H24" s="178">
        <f t="shared" si="0"/>
        <v>3.3008649325224155</v>
      </c>
      <c r="I24" s="178">
        <f t="shared" si="0"/>
        <v>3.946957878315132</v>
      </c>
      <c r="J24" s="178">
        <f t="shared" si="0"/>
        <v>2.2284014233768374</v>
      </c>
      <c r="K24" s="178">
        <f t="shared" si="0"/>
        <v>2.7349357676592803</v>
      </c>
      <c r="L24" s="178">
        <f t="shared" si="0"/>
        <v>0.24151348450287458</v>
      </c>
      <c r="M24" s="178">
        <f t="shared" si="0"/>
        <v>2.6528868454245753</v>
      </c>
      <c r="N24" s="178">
        <f t="shared" si="0"/>
        <v>5.5463029053321833</v>
      </c>
      <c r="O24" s="178">
        <f t="shared" si="0"/>
        <v>4.2194305279323174</v>
      </c>
      <c r="P24" s="178">
        <f t="shared" si="0"/>
        <v>2.9071391516022089</v>
      </c>
      <c r="Q24" s="178">
        <f t="shared" si="0"/>
        <v>4.660083244919619</v>
      </c>
      <c r="R24" s="178">
        <f t="shared" si="0"/>
        <v>3.2749730862938264</v>
      </c>
      <c r="S24" s="173">
        <v>2001</v>
      </c>
      <c r="T24" s="160"/>
      <c r="U24" s="160"/>
    </row>
    <row r="25" spans="1:21" ht="10.8" customHeight="1">
      <c r="A25" s="173">
        <v>2002</v>
      </c>
      <c r="B25" s="178">
        <f t="shared" si="0"/>
        <v>0.6550556195519448</v>
      </c>
      <c r="C25" s="178">
        <f t="shared" si="0"/>
        <v>2.7064732142857224</v>
      </c>
      <c r="D25" s="178">
        <f t="shared" si="0"/>
        <v>1.880586475386977</v>
      </c>
      <c r="E25" s="178">
        <f t="shared" si="0"/>
        <v>3.2932044250255643</v>
      </c>
      <c r="F25" s="178">
        <f t="shared" si="0"/>
        <v>2.9805851791085587</v>
      </c>
      <c r="G25" s="178">
        <f t="shared" si="0"/>
        <v>2.5082516728099193</v>
      </c>
      <c r="H25" s="178">
        <f t="shared" si="0"/>
        <v>0.85904247056265604</v>
      </c>
      <c r="I25" s="178">
        <f t="shared" si="0"/>
        <v>2.1962079143528825</v>
      </c>
      <c r="J25" s="178">
        <f t="shared" si="0"/>
        <v>-0.70568542788123523</v>
      </c>
      <c r="K25" s="178">
        <f t="shared" si="0"/>
        <v>2.1802221426012238</v>
      </c>
      <c r="L25" s="178">
        <f t="shared" si="0"/>
        <v>1.7228521712526543</v>
      </c>
      <c r="M25" s="178">
        <f t="shared" si="0"/>
        <v>0.39835110388837336</v>
      </c>
      <c r="N25" s="178">
        <f t="shared" si="0"/>
        <v>4.8090169067000659</v>
      </c>
      <c r="O25" s="178">
        <f t="shared" si="0"/>
        <v>5.2878227890909955</v>
      </c>
      <c r="P25" s="178">
        <f t="shared" si="0"/>
        <v>-0.37809015996121786</v>
      </c>
      <c r="Q25" s="178">
        <f t="shared" si="0"/>
        <v>3.6728009981284941</v>
      </c>
      <c r="R25" s="178">
        <f t="shared" si="0"/>
        <v>1.8123296940436404</v>
      </c>
      <c r="S25" s="173">
        <v>2002</v>
      </c>
      <c r="T25" s="160"/>
      <c r="U25" s="160"/>
    </row>
    <row r="26" spans="1:21" ht="10.8" customHeight="1">
      <c r="A26" s="173">
        <v>2003</v>
      </c>
      <c r="B26" s="178">
        <f t="shared" si="0"/>
        <v>1.8635556162885933</v>
      </c>
      <c r="C26" s="178">
        <f t="shared" si="0"/>
        <v>0.37693561532192632</v>
      </c>
      <c r="D26" s="178">
        <f t="shared" si="0"/>
        <v>0.54172366621068591</v>
      </c>
      <c r="E26" s="178">
        <f t="shared" si="0"/>
        <v>2.3219709753628024</v>
      </c>
      <c r="F26" s="178">
        <f t="shared" si="0"/>
        <v>3.3590015932023221</v>
      </c>
      <c r="G26" s="178">
        <f t="shared" si="0"/>
        <v>1.5335271123584278</v>
      </c>
      <c r="H26" s="178">
        <f t="shared" si="0"/>
        <v>3.9459700894851153</v>
      </c>
      <c r="I26" s="178">
        <f t="shared" si="0"/>
        <v>2.6458782063834008</v>
      </c>
      <c r="J26" s="178">
        <f t="shared" si="0"/>
        <v>0.96356461438259089</v>
      </c>
      <c r="K26" s="178">
        <f t="shared" si="0"/>
        <v>1.0484422392482031</v>
      </c>
      <c r="L26" s="178">
        <f t="shared" si="0"/>
        <v>1.4417835256964651</v>
      </c>
      <c r="M26" s="178">
        <f t="shared" si="0"/>
        <v>1.4804871789810363</v>
      </c>
      <c r="N26" s="178">
        <f t="shared" si="0"/>
        <v>2.5474967140637972</v>
      </c>
      <c r="O26" s="178">
        <f t="shared" si="0"/>
        <v>1.8721607855733566</v>
      </c>
      <c r="P26" s="178">
        <f t="shared" si="0"/>
        <v>2.7909692487349247</v>
      </c>
      <c r="Q26" s="178">
        <f t="shared" si="0"/>
        <v>4.3274413940077778</v>
      </c>
      <c r="R26" s="178">
        <f t="shared" si="0"/>
        <v>1.5896680557551406</v>
      </c>
      <c r="S26" s="173">
        <v>2003</v>
      </c>
      <c r="T26" s="160"/>
      <c r="U26" s="160"/>
    </row>
    <row r="27" spans="1:21" ht="10.8" customHeight="1">
      <c r="A27" s="173">
        <v>2004</v>
      </c>
      <c r="B27" s="178">
        <f t="shared" si="0"/>
        <v>0.93736899471785762</v>
      </c>
      <c r="C27" s="178">
        <f t="shared" si="0"/>
        <v>3.2291349504381088</v>
      </c>
      <c r="D27" s="178">
        <f t="shared" si="0"/>
        <v>-0.63314103261855337</v>
      </c>
      <c r="E27" s="178">
        <f t="shared" si="0"/>
        <v>2.3352463882841903</v>
      </c>
      <c r="F27" s="178">
        <f t="shared" si="0"/>
        <v>0.51541425818881237</v>
      </c>
      <c r="G27" s="178">
        <f t="shared" si="0"/>
        <v>1.9027640671273502</v>
      </c>
      <c r="H27" s="178">
        <f t="shared" si="0"/>
        <v>1.07573085984383</v>
      </c>
      <c r="I27" s="178">
        <f t="shared" si="0"/>
        <v>1.8360874645301237</v>
      </c>
      <c r="J27" s="178">
        <f t="shared" si="0"/>
        <v>2.0149890902191601</v>
      </c>
      <c r="K27" s="178">
        <f t="shared" si="0"/>
        <v>2.1427951765420374</v>
      </c>
      <c r="L27" s="178">
        <f t="shared" si="0"/>
        <v>2.0920967293616144</v>
      </c>
      <c r="M27" s="178">
        <f t="shared" si="0"/>
        <v>3.5421813301173017</v>
      </c>
      <c r="N27" s="178">
        <f t="shared" si="0"/>
        <v>2.5774276991913609</v>
      </c>
      <c r="O27" s="178">
        <f t="shared" si="0"/>
        <v>2.0427007792441714</v>
      </c>
      <c r="P27" s="178">
        <f t="shared" si="0"/>
        <v>2.1736660733896258</v>
      </c>
      <c r="Q27" s="178">
        <f t="shared" si="0"/>
        <v>1.5741030016101547</v>
      </c>
      <c r="R27" s="178">
        <f t="shared" si="0"/>
        <v>1.9237229697473452</v>
      </c>
      <c r="S27" s="173">
        <v>2004</v>
      </c>
      <c r="T27" s="160"/>
      <c r="U27" s="160"/>
    </row>
    <row r="28" spans="1:21" ht="10.8" customHeight="1">
      <c r="A28" s="173">
        <v>2005</v>
      </c>
      <c r="B28" s="178">
        <f t="shared" si="0"/>
        <v>0.85058311459613378</v>
      </c>
      <c r="C28" s="178">
        <f t="shared" si="0"/>
        <v>1.1699739459583469</v>
      </c>
      <c r="D28" s="178">
        <f t="shared" si="0"/>
        <v>1.9626458291493947</v>
      </c>
      <c r="E28" s="178">
        <f t="shared" si="0"/>
        <v>2.2905520101420365</v>
      </c>
      <c r="F28" s="178">
        <f t="shared" si="0"/>
        <v>1.9041229373332698</v>
      </c>
      <c r="G28" s="178">
        <f t="shared" si="0"/>
        <v>1.341696737787899</v>
      </c>
      <c r="H28" s="178">
        <f t="shared" si="0"/>
        <v>0.94993769698746178</v>
      </c>
      <c r="I28" s="178">
        <f t="shared" si="0"/>
        <v>0.71416863745990611</v>
      </c>
      <c r="J28" s="178">
        <f t="shared" si="0"/>
        <v>2.5238529209366476</v>
      </c>
      <c r="K28" s="178">
        <f t="shared" si="0"/>
        <v>1.4676405639544754</v>
      </c>
      <c r="L28" s="178">
        <f t="shared" si="0"/>
        <v>0.36664609576359908</v>
      </c>
      <c r="M28" s="178">
        <f t="shared" si="0"/>
        <v>4.531279353747891</v>
      </c>
      <c r="N28" s="178">
        <f t="shared" si="0"/>
        <v>0.71108889747142712</v>
      </c>
      <c r="O28" s="178">
        <f t="shared" si="0"/>
        <v>1.3772098258624084</v>
      </c>
      <c r="P28" s="178">
        <f t="shared" si="0"/>
        <v>0.86727697268446491</v>
      </c>
      <c r="Q28" s="178">
        <f t="shared" si="0"/>
        <v>0.92036151989778148</v>
      </c>
      <c r="R28" s="178">
        <f t="shared" si="0"/>
        <v>1.3617833289964381</v>
      </c>
      <c r="S28" s="173">
        <v>2005</v>
      </c>
      <c r="T28" s="160"/>
      <c r="U28" s="160"/>
    </row>
    <row r="29" spans="1:21" ht="10.8" customHeight="1">
      <c r="A29" s="173">
        <v>2006</v>
      </c>
      <c r="B29" s="178">
        <f t="shared" si="0"/>
        <v>5.4047375877178467</v>
      </c>
      <c r="C29" s="178">
        <f t="shared" si="0"/>
        <v>3.0142044994412061</v>
      </c>
      <c r="D29" s="178">
        <f t="shared" si="0"/>
        <v>2.0054433462254764</v>
      </c>
      <c r="E29" s="178">
        <f t="shared" si="0"/>
        <v>3.701291881104936</v>
      </c>
      <c r="F29" s="178">
        <f t="shared" si="0"/>
        <v>3.2793566692270275</v>
      </c>
      <c r="G29" s="178">
        <f t="shared" si="0"/>
        <v>0.31903453220216704</v>
      </c>
      <c r="H29" s="178">
        <f t="shared" si="0"/>
        <v>2.6995629002512231</v>
      </c>
      <c r="I29" s="178">
        <f t="shared" si="0"/>
        <v>1.5739793545987055</v>
      </c>
      <c r="J29" s="178">
        <f t="shared" si="0"/>
        <v>3.6880487627893359</v>
      </c>
      <c r="K29" s="178">
        <f t="shared" si="0"/>
        <v>2.8074463454649106</v>
      </c>
      <c r="L29" s="178">
        <f t="shared" si="0"/>
        <v>2.9423466435185048</v>
      </c>
      <c r="M29" s="178">
        <f t="shared" si="0"/>
        <v>4.1964702922252997</v>
      </c>
      <c r="N29" s="178">
        <f t="shared" si="0"/>
        <v>3.6160613579968413</v>
      </c>
      <c r="O29" s="178">
        <f t="shared" si="0"/>
        <v>3.2046676681253103</v>
      </c>
      <c r="P29" s="178">
        <f t="shared" si="0"/>
        <v>2.2303876538673535</v>
      </c>
      <c r="Q29" s="178">
        <f t="shared" si="0"/>
        <v>3.0852186144648925</v>
      </c>
      <c r="R29" s="178">
        <f t="shared" si="0"/>
        <v>3.2089679958925217</v>
      </c>
      <c r="S29" s="173">
        <v>2006</v>
      </c>
      <c r="T29" s="160"/>
      <c r="U29" s="160"/>
    </row>
    <row r="30" spans="1:21" ht="10.8" customHeight="1">
      <c r="A30" s="173">
        <v>2007</v>
      </c>
      <c r="B30" s="178">
        <f t="shared" si="0"/>
        <v>3.8460937377904827</v>
      </c>
      <c r="C30" s="178">
        <f t="shared" si="0"/>
        <v>2.9967611081412429</v>
      </c>
      <c r="D30" s="178">
        <f t="shared" si="0"/>
        <v>2.6190141834012053</v>
      </c>
      <c r="E30" s="178">
        <f t="shared" si="0"/>
        <v>2.236311706200496</v>
      </c>
      <c r="F30" s="178">
        <f t="shared" si="0"/>
        <v>2.1142900508461793</v>
      </c>
      <c r="G30" s="178">
        <f t="shared" si="0"/>
        <v>1.2113343735483681</v>
      </c>
      <c r="H30" s="178">
        <f t="shared" si="0"/>
        <v>2.6540539011905793</v>
      </c>
      <c r="I30" s="178">
        <f t="shared" si="0"/>
        <v>3.6530934560186807</v>
      </c>
      <c r="J30" s="178">
        <f t="shared" si="0"/>
        <v>2.5543677939709966</v>
      </c>
      <c r="K30" s="178">
        <f t="shared" si="0"/>
        <v>4.4633697546042157</v>
      </c>
      <c r="L30" s="178">
        <f t="shared" si="0"/>
        <v>2.3874356586968304</v>
      </c>
      <c r="M30" s="178">
        <f t="shared" si="0"/>
        <v>4.5535298480431834</v>
      </c>
      <c r="N30" s="178">
        <f t="shared" si="0"/>
        <v>3.1241155596194403</v>
      </c>
      <c r="O30" s="178">
        <f t="shared" si="0"/>
        <v>3.1853180044299165</v>
      </c>
      <c r="P30" s="178">
        <f t="shared" si="0"/>
        <v>1.0207749263173156</v>
      </c>
      <c r="Q30" s="178">
        <f t="shared" si="0"/>
        <v>2.7813786359191113</v>
      </c>
      <c r="R30" s="178">
        <f t="shared" si="0"/>
        <v>3.2202968244755823</v>
      </c>
      <c r="S30" s="173">
        <v>2007</v>
      </c>
      <c r="T30" s="160"/>
      <c r="U30" s="160"/>
    </row>
    <row r="31" spans="1:21" ht="10.8" customHeight="1">
      <c r="A31" s="173">
        <v>2008</v>
      </c>
      <c r="B31" s="178">
        <f t="shared" si="0"/>
        <v>-0.42890681435106615</v>
      </c>
      <c r="C31" s="178">
        <f t="shared" si="0"/>
        <v>-0.77700433534835156</v>
      </c>
      <c r="D31" s="178">
        <f t="shared" si="0"/>
        <v>2.9336298323640051</v>
      </c>
      <c r="E31" s="178">
        <f t="shared" si="0"/>
        <v>2.1160666521368654</v>
      </c>
      <c r="F31" s="178">
        <f t="shared" si="0"/>
        <v>0.91114480216415927</v>
      </c>
      <c r="G31" s="178">
        <f t="shared" si="0"/>
        <v>0.93087297290936988</v>
      </c>
      <c r="H31" s="178">
        <f t="shared" si="0"/>
        <v>0.25069215829418567</v>
      </c>
      <c r="I31" s="178">
        <f t="shared" si="0"/>
        <v>2.0867837032129728</v>
      </c>
      <c r="J31" s="178">
        <f t="shared" si="0"/>
        <v>1.3989115785523012</v>
      </c>
      <c r="K31" s="178">
        <f t="shared" si="0"/>
        <v>1.1924803591470265</v>
      </c>
      <c r="L31" s="178">
        <f t="shared" si="0"/>
        <v>0.20589547373117512</v>
      </c>
      <c r="M31" s="178">
        <f t="shared" si="0"/>
        <v>0.81825230545886996</v>
      </c>
      <c r="N31" s="178">
        <f t="shared" si="0"/>
        <v>0.57211619658841073</v>
      </c>
      <c r="O31" s="178">
        <f t="shared" si="0"/>
        <v>0.80139016661556184</v>
      </c>
      <c r="P31" s="178">
        <f t="shared" si="0"/>
        <v>1.9924571265921998</v>
      </c>
      <c r="Q31" s="178">
        <f t="shared" si="0"/>
        <v>0.45581271850245741</v>
      </c>
      <c r="R31" s="178">
        <f t="shared" si="0"/>
        <v>0.58476713737208286</v>
      </c>
      <c r="S31" s="173">
        <v>2008</v>
      </c>
      <c r="T31" s="160"/>
      <c r="U31" s="160"/>
    </row>
    <row r="32" spans="1:21" ht="10.8" customHeight="1">
      <c r="A32" s="173">
        <v>2009</v>
      </c>
      <c r="B32" s="178">
        <f t="shared" si="0"/>
        <v>-6.1590314828529529</v>
      </c>
      <c r="C32" s="178">
        <f t="shared" si="0"/>
        <v>-2.6461945568393332</v>
      </c>
      <c r="D32" s="178">
        <f t="shared" si="0"/>
        <v>-1.572081429164939</v>
      </c>
      <c r="E32" s="178">
        <f t="shared" si="0"/>
        <v>-3.3722035739925218</v>
      </c>
      <c r="F32" s="178">
        <f t="shared" si="0"/>
        <v>-7.9303589577410918</v>
      </c>
      <c r="G32" s="178">
        <f t="shared" si="0"/>
        <v>-5.2189121436483532</v>
      </c>
      <c r="H32" s="178">
        <f t="shared" si="0"/>
        <v>-5.1689314518899181</v>
      </c>
      <c r="I32" s="178">
        <f t="shared" si="0"/>
        <v>-1.700194678780008</v>
      </c>
      <c r="J32" s="178">
        <f t="shared" si="0"/>
        <v>-5.0911048673385295</v>
      </c>
      <c r="K32" s="178">
        <f t="shared" si="0"/>
        <v>-3.5953602292157711</v>
      </c>
      <c r="L32" s="178">
        <f t="shared" si="0"/>
        <v>-2.5016266566213403</v>
      </c>
      <c r="M32" s="178">
        <f t="shared" si="0"/>
        <v>-9.0046307659581402</v>
      </c>
      <c r="N32" s="178">
        <f t="shared" si="0"/>
        <v>-2.5630260920674175</v>
      </c>
      <c r="O32" s="178">
        <f t="shared" si="0"/>
        <v>-3.9913196909161002</v>
      </c>
      <c r="P32" s="178">
        <f t="shared" si="0"/>
        <v>-3.2024000558152466</v>
      </c>
      <c r="Q32" s="178">
        <f t="shared" si="0"/>
        <v>-3.4273127753303925</v>
      </c>
      <c r="R32" s="178">
        <f t="shared" si="0"/>
        <v>-4.0472121512194406</v>
      </c>
      <c r="S32" s="173">
        <v>2009</v>
      </c>
      <c r="T32" s="160"/>
      <c r="U32" s="160"/>
    </row>
    <row r="33" spans="1:21" ht="10.8" customHeight="1">
      <c r="A33" s="173">
        <v>2010</v>
      </c>
      <c r="B33" s="178">
        <f t="shared" si="0"/>
        <v>8.2109264270068252</v>
      </c>
      <c r="C33" s="178">
        <f t="shared" si="0"/>
        <v>4.7440699126092341</v>
      </c>
      <c r="D33" s="178">
        <f t="shared" si="0"/>
        <v>3.0390518158334601</v>
      </c>
      <c r="E33" s="178">
        <f t="shared" si="0"/>
        <v>4.0240155820164176</v>
      </c>
      <c r="F33" s="178">
        <f t="shared" si="0"/>
        <v>6.4872734253763582</v>
      </c>
      <c r="G33" s="178">
        <f t="shared" si="0"/>
        <v>2.8687768332738699</v>
      </c>
      <c r="H33" s="178">
        <f t="shared" si="0"/>
        <v>3.4700589692693313</v>
      </c>
      <c r="I33" s="178">
        <f t="shared" si="0"/>
        <v>3.2193468884781424</v>
      </c>
      <c r="J33" s="178">
        <f t="shared" si="0"/>
        <v>5.5964262289269726</v>
      </c>
      <c r="K33" s="178">
        <f t="shared" si="0"/>
        <v>2.7675247271623249</v>
      </c>
      <c r="L33" s="178">
        <f t="shared" si="0"/>
        <v>5.3107602606206541</v>
      </c>
      <c r="M33" s="178">
        <f t="shared" si="0"/>
        <v>5.2760294910987398</v>
      </c>
      <c r="N33" s="178">
        <f t="shared" si="0"/>
        <v>3.5761988883622706</v>
      </c>
      <c r="O33" s="178">
        <f t="shared" si="0"/>
        <v>5.62538287669787</v>
      </c>
      <c r="P33" s="178">
        <f t="shared" si="0"/>
        <v>2.1226755081447379</v>
      </c>
      <c r="Q33" s="178">
        <f t="shared" si="0"/>
        <v>5.1363926649028429</v>
      </c>
      <c r="R33" s="178">
        <f t="shared" si="0"/>
        <v>4.5391747257685893</v>
      </c>
      <c r="S33" s="173">
        <v>2010</v>
      </c>
      <c r="T33" s="160"/>
      <c r="U33" s="160"/>
    </row>
    <row r="34" spans="1:21" ht="10.8" customHeight="1">
      <c r="A34" s="173">
        <v>2011</v>
      </c>
      <c r="B34" s="178">
        <f t="shared" si="0"/>
        <v>3.9725538058524137</v>
      </c>
      <c r="C34" s="178">
        <f t="shared" si="0"/>
        <v>4.5397625262141474</v>
      </c>
      <c r="D34" s="178">
        <f t="shared" si="0"/>
        <v>3.7637844303527856</v>
      </c>
      <c r="E34" s="178">
        <f t="shared" si="0"/>
        <v>2.8587974133770899</v>
      </c>
      <c r="F34" s="178">
        <f t="shared" si="0"/>
        <v>2.1528800216339619</v>
      </c>
      <c r="G34" s="178">
        <f t="shared" si="0"/>
        <v>-0.10523672283278529</v>
      </c>
      <c r="H34" s="178">
        <f t="shared" si="0"/>
        <v>2.1718430559834161</v>
      </c>
      <c r="I34" s="178">
        <f t="shared" si="0"/>
        <v>4.766879143837798</v>
      </c>
      <c r="J34" s="178">
        <f t="shared" si="0"/>
        <v>3.9534649476228765</v>
      </c>
      <c r="K34" s="178">
        <f t="shared" si="0"/>
        <v>2.5810464121900196</v>
      </c>
      <c r="L34" s="178">
        <f t="shared" si="0"/>
        <v>3.502042858334022</v>
      </c>
      <c r="M34" s="178">
        <f t="shared" si="0"/>
        <v>4.651202514348185</v>
      </c>
      <c r="N34" s="178">
        <f t="shared" si="0"/>
        <v>4.1807063521777081</v>
      </c>
      <c r="O34" s="178">
        <f t="shared" si="0"/>
        <v>1.4599416023359169</v>
      </c>
      <c r="P34" s="178">
        <f t="shared" si="0"/>
        <v>2.3132300525814458</v>
      </c>
      <c r="Q34" s="178">
        <f t="shared" si="0"/>
        <v>4.9201666088163734</v>
      </c>
      <c r="R34" s="178">
        <f t="shared" si="0"/>
        <v>3.3835424495255069</v>
      </c>
      <c r="S34" s="173">
        <v>2011</v>
      </c>
      <c r="T34" s="160"/>
      <c r="U34" s="160"/>
    </row>
    <row r="35" spans="1:21" ht="10.8" customHeight="1">
      <c r="A35" s="173">
        <v>2012</v>
      </c>
      <c r="B35" s="178">
        <f t="shared" si="0"/>
        <v>0.35931572543124446</v>
      </c>
      <c r="C35" s="178">
        <f t="shared" si="0"/>
        <v>0.95684803001876162</v>
      </c>
      <c r="D35" s="178">
        <f t="shared" si="0"/>
        <v>-0.94431986861636119</v>
      </c>
      <c r="E35" s="178">
        <f t="shared" si="0"/>
        <v>1.8128589122846392</v>
      </c>
      <c r="F35" s="178">
        <f t="shared" si="0"/>
        <v>2.9149202147216613</v>
      </c>
      <c r="G35" s="178">
        <f t="shared" si="0"/>
        <v>5.8659451953118946E-2</v>
      </c>
      <c r="H35" s="178">
        <f t="shared" si="0"/>
        <v>-0.52216816281779188</v>
      </c>
      <c r="I35" s="178">
        <f t="shared" si="0"/>
        <v>1.4752864090511508</v>
      </c>
      <c r="J35" s="178">
        <f t="shared" si="0"/>
        <v>0.65726789722720014</v>
      </c>
      <c r="K35" s="178">
        <f t="shared" si="0"/>
        <v>0.49261083743843415</v>
      </c>
      <c r="L35" s="178">
        <f t="shared" si="0"/>
        <v>1.3759767985176836</v>
      </c>
      <c r="M35" s="178">
        <f t="shared" si="0"/>
        <v>1.1066316287724192</v>
      </c>
      <c r="N35" s="178">
        <f t="shared" si="0"/>
        <v>1.3236703402012466</v>
      </c>
      <c r="O35" s="178">
        <f t="shared" si="0"/>
        <v>3.9403138058818854</v>
      </c>
      <c r="P35" s="178">
        <f t="shared" si="0"/>
        <v>3.411227041476252</v>
      </c>
      <c r="Q35" s="178">
        <f t="shared" si="0"/>
        <v>1.4142750806384896</v>
      </c>
      <c r="R35" s="178">
        <f t="shared" si="0"/>
        <v>0.75929091777172175</v>
      </c>
      <c r="S35" s="173">
        <v>2012</v>
      </c>
      <c r="T35" s="160"/>
      <c r="U35" s="160"/>
    </row>
    <row r="36" spans="1:21" ht="10.8" customHeight="1">
      <c r="A36" s="173">
        <v>2013</v>
      </c>
      <c r="B36" s="178">
        <f t="shared" si="0"/>
        <v>0.96710695232933119</v>
      </c>
      <c r="C36" s="178">
        <f t="shared" si="0"/>
        <v>1.7954912584163623</v>
      </c>
      <c r="D36" s="178">
        <f t="shared" si="0"/>
        <v>0.96129320239765548</v>
      </c>
      <c r="E36" s="178">
        <f t="shared" si="0"/>
        <v>2.8091130280911329</v>
      </c>
      <c r="F36" s="178">
        <f t="shared" si="0"/>
        <v>0.93316375380480565</v>
      </c>
      <c r="G36" s="178">
        <f t="shared" si="0"/>
        <v>0.86980450336196213</v>
      </c>
      <c r="H36" s="178">
        <f t="shared" si="0"/>
        <v>2.1712774165105344</v>
      </c>
      <c r="I36" s="178">
        <f t="shared" si="0"/>
        <v>2.5246651159059894</v>
      </c>
      <c r="J36" s="178">
        <f t="shared" si="0"/>
        <v>1.8113268089202705</v>
      </c>
      <c r="K36" s="178">
        <f t="shared" si="0"/>
        <v>1.1508295625942679</v>
      </c>
      <c r="L36" s="178">
        <f t="shared" si="0"/>
        <v>1.1665792526899708</v>
      </c>
      <c r="M36" s="178">
        <f t="shared" si="0"/>
        <v>1.314068932117209</v>
      </c>
      <c r="N36" s="178">
        <f t="shared" si="0"/>
        <v>2.6738389391341997</v>
      </c>
      <c r="O36" s="178">
        <f t="shared" si="0"/>
        <v>2.1770874817469803</v>
      </c>
      <c r="P36" s="178">
        <f t="shared" si="0"/>
        <v>1.6443473475309816</v>
      </c>
      <c r="Q36" s="178">
        <f t="shared" si="0"/>
        <v>2.4486217582775964</v>
      </c>
      <c r="R36" s="178">
        <f t="shared" si="0"/>
        <v>1.5682797835590492</v>
      </c>
      <c r="S36" s="173">
        <v>2013</v>
      </c>
      <c r="T36" s="160"/>
      <c r="U36" s="160"/>
    </row>
    <row r="37" spans="1:21" ht="10.8" customHeight="1">
      <c r="A37" s="173">
        <v>2014</v>
      </c>
      <c r="B37" s="178">
        <f t="shared" si="0"/>
        <v>2.855165009041599</v>
      </c>
      <c r="C37" s="178">
        <f t="shared" si="0"/>
        <v>2.3381875886475001</v>
      </c>
      <c r="D37" s="178">
        <f t="shared" si="0"/>
        <v>2.5658840062528583</v>
      </c>
      <c r="E37" s="178">
        <f t="shared" si="0"/>
        <v>2.2608290304073364</v>
      </c>
      <c r="F37" s="178">
        <f t="shared" si="0"/>
        <v>1.7117372221435687</v>
      </c>
      <c r="G37" s="178">
        <f t="shared" si="0"/>
        <v>2.5157456499306221</v>
      </c>
      <c r="H37" s="178">
        <f t="shared" si="0"/>
        <v>2.0873786407767057</v>
      </c>
      <c r="I37" s="178">
        <f t="shared" si="0"/>
        <v>2.8712813190682027</v>
      </c>
      <c r="J37" s="178">
        <f t="shared" si="0"/>
        <v>1.6814005893569117</v>
      </c>
      <c r="K37" s="178">
        <f t="shared" si="0"/>
        <v>2.5185273548752747</v>
      </c>
      <c r="L37" s="178">
        <f t="shared" si="0"/>
        <v>1.8852214349677183</v>
      </c>
      <c r="M37" s="178">
        <f t="shared" si="0"/>
        <v>2.7310823945569496</v>
      </c>
      <c r="N37" s="178">
        <f t="shared" si="0"/>
        <v>3.1415521608965946</v>
      </c>
      <c r="O37" s="178">
        <f t="shared" si="0"/>
        <v>2.334861448801945</v>
      </c>
      <c r="P37" s="178">
        <f t="shared" si="0"/>
        <v>2.6973371179182664</v>
      </c>
      <c r="Q37" s="178">
        <f t="shared" si="0"/>
        <v>3.176182610599227</v>
      </c>
      <c r="R37" s="178">
        <f t="shared" si="0"/>
        <v>2.4575607994220974</v>
      </c>
      <c r="S37" s="173">
        <v>2014</v>
      </c>
      <c r="T37" s="160"/>
      <c r="U37" s="160"/>
    </row>
    <row r="38" spans="1:21" ht="10.8" customHeight="1">
      <c r="A38" s="173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3"/>
      <c r="T38" s="160"/>
      <c r="U38" s="160"/>
    </row>
    <row r="39" spans="1:21" ht="10.8" customHeight="1">
      <c r="A39" s="168"/>
      <c r="B39" s="280" t="s">
        <v>303</v>
      </c>
      <c r="C39" s="280"/>
      <c r="D39" s="280"/>
      <c r="E39" s="280"/>
      <c r="F39" s="280"/>
      <c r="G39" s="280"/>
      <c r="H39" s="280"/>
      <c r="I39" s="280"/>
      <c r="J39" s="280"/>
      <c r="K39" s="280" t="s">
        <v>303</v>
      </c>
      <c r="L39" s="280"/>
      <c r="M39" s="280"/>
      <c r="N39" s="280"/>
      <c r="O39" s="280"/>
      <c r="P39" s="280"/>
      <c r="Q39" s="280"/>
      <c r="R39" s="280"/>
      <c r="S39" s="173"/>
    </row>
    <row r="40" spans="1:21" ht="10.8" customHeight="1">
      <c r="B40" s="256" t="s">
        <v>348</v>
      </c>
      <c r="C40" s="256"/>
      <c r="D40" s="256"/>
      <c r="E40" s="256"/>
      <c r="F40" s="256"/>
      <c r="G40" s="256"/>
      <c r="H40" s="256"/>
      <c r="I40" s="256"/>
      <c r="J40" s="256"/>
      <c r="K40" s="256" t="s">
        <v>348</v>
      </c>
      <c r="L40" s="256"/>
      <c r="M40" s="256"/>
      <c r="N40" s="256"/>
      <c r="O40" s="256"/>
      <c r="P40" s="256"/>
      <c r="Q40" s="256"/>
      <c r="R40" s="256"/>
      <c r="S40" s="192"/>
    </row>
    <row r="41" spans="1:21" ht="10.8" customHeight="1">
      <c r="A41" s="173">
        <v>2000</v>
      </c>
      <c r="B41" s="181">
        <v>93.168627506490537</v>
      </c>
      <c r="C41" s="181">
        <v>92.352817535335276</v>
      </c>
      <c r="D41" s="181">
        <v>96.239014365545856</v>
      </c>
      <c r="E41" s="181">
        <v>89.676546129860625</v>
      </c>
      <c r="F41" s="181">
        <v>95.151080643487589</v>
      </c>
      <c r="G41" s="181">
        <v>97.381325179077308</v>
      </c>
      <c r="H41" s="181">
        <v>98.293849109764039</v>
      </c>
      <c r="I41" s="181">
        <v>91.105304507501984</v>
      </c>
      <c r="J41" s="181">
        <v>96.289244975739493</v>
      </c>
      <c r="K41" s="181">
        <v>94.775737676619343</v>
      </c>
      <c r="L41" s="181">
        <v>97.065908739839614</v>
      </c>
      <c r="M41" s="181">
        <v>94.272921168255778</v>
      </c>
      <c r="N41" s="181">
        <v>87.058994117213629</v>
      </c>
      <c r="O41" s="181">
        <v>89.747155288227958</v>
      </c>
      <c r="P41" s="181">
        <v>96.491443139546263</v>
      </c>
      <c r="Q41" s="181">
        <v>88.40548221668098</v>
      </c>
      <c r="R41" s="181">
        <v>93.96</v>
      </c>
      <c r="S41" s="173">
        <v>2000</v>
      </c>
    </row>
    <row r="42" spans="1:21" ht="10.8" customHeight="1">
      <c r="A42" s="173">
        <v>2001</v>
      </c>
      <c r="B42" s="181">
        <v>95.361133505409825</v>
      </c>
      <c r="C42" s="181">
        <v>94.502663351659137</v>
      </c>
      <c r="D42" s="181">
        <v>97.205129551917054</v>
      </c>
      <c r="E42" s="181">
        <v>92.239950948254204</v>
      </c>
      <c r="F42" s="181">
        <v>96.633562645306256</v>
      </c>
      <c r="G42" s="181">
        <v>102.06229085014721</v>
      </c>
      <c r="H42" s="181">
        <v>100.25124740866831</v>
      </c>
      <c r="I42" s="181">
        <v>92.487007616026659</v>
      </c>
      <c r="J42" s="181">
        <v>96.351295763031302</v>
      </c>
      <c r="K42" s="181">
        <v>96.415022935026371</v>
      </c>
      <c r="L42" s="181">
        <v>95.580109068504825</v>
      </c>
      <c r="M42" s="181">
        <v>96.603540807779467</v>
      </c>
      <c r="N42" s="181">
        <v>90.484483730906106</v>
      </c>
      <c r="O42" s="181">
        <v>91.575157451729851</v>
      </c>
      <c r="P42" s="181">
        <v>97.693588208830533</v>
      </c>
      <c r="Q42" s="181">
        <v>90.956668364597377</v>
      </c>
      <c r="R42" s="181">
        <v>95.81</v>
      </c>
      <c r="S42" s="173">
        <v>2001</v>
      </c>
    </row>
    <row r="43" spans="1:21" ht="10.8" customHeight="1">
      <c r="A43" s="173">
        <v>2002</v>
      </c>
      <c r="B43" s="181">
        <v>94.468351557271504</v>
      </c>
      <c r="C43" s="181">
        <v>95.68010934204861</v>
      </c>
      <c r="D43" s="181">
        <v>97.348384689707615</v>
      </c>
      <c r="E43" s="181">
        <v>94.353885984303162</v>
      </c>
      <c r="F43" s="181">
        <v>98.545877185212916</v>
      </c>
      <c r="G43" s="181">
        <v>103.6652728080243</v>
      </c>
      <c r="H43" s="181">
        <v>99.167931939384445</v>
      </c>
      <c r="I43" s="181">
        <v>94.407401339229807</v>
      </c>
      <c r="J43" s="181">
        <v>94.714663585731472</v>
      </c>
      <c r="K43" s="181">
        <v>97.218034240943126</v>
      </c>
      <c r="L43" s="181">
        <v>96.218365320333433</v>
      </c>
      <c r="M43" s="181">
        <v>95.65397712784177</v>
      </c>
      <c r="N43" s="181">
        <v>93.649512235732317</v>
      </c>
      <c r="O43" s="181">
        <v>95.554463324714433</v>
      </c>
      <c r="P43" s="181">
        <v>96.710674573333577</v>
      </c>
      <c r="Q43" s="181">
        <v>93.257214545886356</v>
      </c>
      <c r="R43" s="181">
        <v>96.25</v>
      </c>
      <c r="S43" s="173">
        <v>2002</v>
      </c>
    </row>
    <row r="44" spans="1:21" ht="10.8" customHeight="1">
      <c r="A44" s="173">
        <v>2003</v>
      </c>
      <c r="B44" s="181">
        <v>95.127437936971688</v>
      </c>
      <c r="C44" s="181">
        <v>95.317165452381644</v>
      </c>
      <c r="D44" s="181">
        <v>96.473781583426572</v>
      </c>
      <c r="E44" s="181">
        <v>95.764686047520627</v>
      </c>
      <c r="F44" s="181">
        <v>100.18484643424939</v>
      </c>
      <c r="G44" s="181">
        <v>102.6320591941701</v>
      </c>
      <c r="H44" s="181">
        <v>101.0701830694655</v>
      </c>
      <c r="I44" s="181">
        <v>95.912784318904556</v>
      </c>
      <c r="J44" s="181">
        <v>94.652146943934227</v>
      </c>
      <c r="K44" s="181">
        <v>97.004602527225487</v>
      </c>
      <c r="L44" s="181">
        <v>96.694570834269911</v>
      </c>
      <c r="M44" s="181">
        <v>95.871871774590247</v>
      </c>
      <c r="N44" s="181">
        <v>95.197775717506886</v>
      </c>
      <c r="O44" s="181">
        <v>96.487839008528056</v>
      </c>
      <c r="P44" s="181">
        <v>98.107690094976448</v>
      </c>
      <c r="Q44" s="181">
        <v>96.732841699038303</v>
      </c>
      <c r="R44" s="181">
        <v>96.61</v>
      </c>
      <c r="S44" s="173">
        <v>2003</v>
      </c>
    </row>
    <row r="45" spans="1:21" ht="10.8" customHeight="1">
      <c r="A45" s="173">
        <v>2004</v>
      </c>
      <c r="B45" s="181">
        <v>95.13886620252967</v>
      </c>
      <c r="C45" s="181">
        <v>97.315708327625742</v>
      </c>
      <c r="D45" s="181">
        <v>94.779919098950131</v>
      </c>
      <c r="E45" s="181">
        <v>97.081698188995091</v>
      </c>
      <c r="F45" s="181">
        <v>99.941027658488352</v>
      </c>
      <c r="G45" s="181">
        <v>102.8636023865453</v>
      </c>
      <c r="H45" s="181">
        <v>100.81574938619281</v>
      </c>
      <c r="I45" s="181">
        <v>97.136867328110881</v>
      </c>
      <c r="J45" s="181">
        <v>95.720057242571187</v>
      </c>
      <c r="K45" s="181">
        <v>97.739453944430537</v>
      </c>
      <c r="L45" s="181">
        <v>98.129987277005924</v>
      </c>
      <c r="M45" s="181">
        <v>98.062592608098115</v>
      </c>
      <c r="N45" s="181">
        <v>96.847315818229887</v>
      </c>
      <c r="O45" s="181">
        <v>97.555497865397086</v>
      </c>
      <c r="P45" s="181">
        <v>99.720019306549929</v>
      </c>
      <c r="Q45" s="181">
        <v>97.638138757983484</v>
      </c>
      <c r="R45" s="181">
        <v>97.4</v>
      </c>
      <c r="S45" s="173">
        <v>2004</v>
      </c>
    </row>
    <row r="46" spans="1:21" ht="10.8" customHeight="1">
      <c r="A46" s="173">
        <v>2005</v>
      </c>
      <c r="B46" s="181">
        <v>95.528381002188354</v>
      </c>
      <c r="C46" s="181">
        <v>98.127026014034854</v>
      </c>
      <c r="D46" s="181">
        <v>96.260971208516125</v>
      </c>
      <c r="E46" s="181">
        <v>98.487779057006932</v>
      </c>
      <c r="F46" s="181">
        <v>100.9786904600857</v>
      </c>
      <c r="G46" s="181">
        <v>103.58928254782209</v>
      </c>
      <c r="H46" s="181">
        <v>101.3073980614562</v>
      </c>
      <c r="I46" s="181">
        <v>97.051798093903543</v>
      </c>
      <c r="J46" s="181">
        <v>97.197739141915363</v>
      </c>
      <c r="K46" s="181">
        <v>98.297353344911954</v>
      </c>
      <c r="L46" s="181">
        <v>97.82372878666007</v>
      </c>
      <c r="M46" s="181">
        <v>101.0073105372087</v>
      </c>
      <c r="N46" s="181">
        <v>97.176629909211684</v>
      </c>
      <c r="O46" s="181">
        <v>98.109351534550228</v>
      </c>
      <c r="P46" s="181">
        <v>100.0728010890015</v>
      </c>
      <c r="Q46" s="181">
        <v>98.062458932926788</v>
      </c>
      <c r="R46" s="181">
        <v>98.12</v>
      </c>
      <c r="S46" s="173">
        <v>2005</v>
      </c>
    </row>
    <row r="47" spans="1:21" ht="10.8" customHeight="1">
      <c r="A47" s="173">
        <v>2006</v>
      </c>
      <c r="B47" s="181">
        <v>100.6719876584403</v>
      </c>
      <c r="C47" s="181">
        <v>100.8790311272264</v>
      </c>
      <c r="D47" s="181">
        <v>97.788266119252867</v>
      </c>
      <c r="E47" s="181">
        <v>100.8538640379401</v>
      </c>
      <c r="F47" s="181">
        <v>103.8191469377674</v>
      </c>
      <c r="G47" s="181">
        <v>104.27014464046459</v>
      </c>
      <c r="H47" s="181">
        <v>104.0997244941167</v>
      </c>
      <c r="I47" s="181">
        <v>97.633058178476134</v>
      </c>
      <c r="J47" s="181">
        <v>100.1032606731055</v>
      </c>
      <c r="K47" s="181">
        <v>100.647498896055</v>
      </c>
      <c r="L47" s="181">
        <v>100.4470260963285</v>
      </c>
      <c r="M47" s="181">
        <v>104.0885020137293</v>
      </c>
      <c r="N47" s="181">
        <v>100.21112538362161</v>
      </c>
      <c r="O47" s="181">
        <v>100.2985907263207</v>
      </c>
      <c r="P47" s="181">
        <v>102.06433355920809</v>
      </c>
      <c r="Q47" s="181">
        <v>100.61986263541969</v>
      </c>
      <c r="R47" s="181">
        <v>100.97</v>
      </c>
      <c r="S47" s="173">
        <v>2006</v>
      </c>
    </row>
    <row r="48" spans="1:21" ht="10.8" customHeight="1">
      <c r="A48" s="173">
        <v>2007</v>
      </c>
      <c r="B48" s="181">
        <v>102.8127483791036</v>
      </c>
      <c r="C48" s="181">
        <v>102.35920876435659</v>
      </c>
      <c r="D48" s="181">
        <v>99.013007967788383</v>
      </c>
      <c r="E48" s="181">
        <v>100.651702220156</v>
      </c>
      <c r="F48" s="181">
        <v>103.9445270849745</v>
      </c>
      <c r="G48" s="181">
        <v>103.9661836206887</v>
      </c>
      <c r="H48" s="181">
        <v>105.6365172770136</v>
      </c>
      <c r="I48" s="181">
        <v>99.962680521032027</v>
      </c>
      <c r="J48" s="181">
        <v>101.2296068020262</v>
      </c>
      <c r="K48" s="181">
        <v>102.9002392523596</v>
      </c>
      <c r="L48" s="181">
        <v>100.8961483221735</v>
      </c>
      <c r="M48" s="181">
        <v>106.17796903887</v>
      </c>
      <c r="N48" s="181">
        <v>101.90826234417131</v>
      </c>
      <c r="O48" s="181">
        <v>101.1923279710941</v>
      </c>
      <c r="P48" s="181">
        <v>101.99387865170419</v>
      </c>
      <c r="Q48" s="181">
        <v>101.6203647198712</v>
      </c>
      <c r="R48" s="181">
        <v>102.48</v>
      </c>
      <c r="S48" s="173">
        <v>2007</v>
      </c>
    </row>
    <row r="49" spans="1:21" ht="10.8" customHeight="1">
      <c r="A49" s="173">
        <v>2008</v>
      </c>
      <c r="B49" s="181">
        <v>101.55048343959059</v>
      </c>
      <c r="C49" s="181">
        <v>100.9729599671342</v>
      </c>
      <c r="D49" s="181">
        <v>101.07227187719791</v>
      </c>
      <c r="E49" s="181">
        <v>101.3548641039112</v>
      </c>
      <c r="F49" s="181">
        <v>103.8111649906117</v>
      </c>
      <c r="G49" s="181">
        <v>105.2572764367505</v>
      </c>
      <c r="H49" s="181">
        <v>105.32017487544439</v>
      </c>
      <c r="I49" s="181">
        <v>100.8528056006335</v>
      </c>
      <c r="J49" s="181">
        <v>101.77588866502749</v>
      </c>
      <c r="K49" s="181">
        <v>102.92893068042029</v>
      </c>
      <c r="L49" s="181">
        <v>99.994340463669317</v>
      </c>
      <c r="M49" s="181">
        <v>106.0846339333965</v>
      </c>
      <c r="N49" s="181">
        <v>101.3329237716615</v>
      </c>
      <c r="O49" s="181">
        <v>100.77568234186229</v>
      </c>
      <c r="P49" s="181">
        <v>103.39628866883319</v>
      </c>
      <c r="Q49" s="181">
        <v>100.77295654087661</v>
      </c>
      <c r="R49" s="181">
        <v>102.22</v>
      </c>
      <c r="S49" s="173">
        <v>2008</v>
      </c>
    </row>
    <row r="50" spans="1:21" ht="10.8" customHeight="1">
      <c r="A50" s="173">
        <v>2009</v>
      </c>
      <c r="B50" s="181">
        <v>92.97674723055124</v>
      </c>
      <c r="C50" s="181">
        <v>96.093635335784299</v>
      </c>
      <c r="D50" s="181">
        <v>98.13322463145569</v>
      </c>
      <c r="E50" s="181">
        <v>97.389970173837753</v>
      </c>
      <c r="F50" s="181">
        <v>95.330463060185423</v>
      </c>
      <c r="G50" s="181">
        <v>98.71850777728767</v>
      </c>
      <c r="H50" s="181">
        <v>97.003941783331342</v>
      </c>
      <c r="I50" s="181">
        <v>99.400809514054046</v>
      </c>
      <c r="J50" s="181">
        <v>95.797817941507617</v>
      </c>
      <c r="K50" s="181">
        <v>97.657970744580155</v>
      </c>
      <c r="L50" s="181">
        <v>95.46787165193345</v>
      </c>
      <c r="M50" s="181">
        <v>95.399516328841116</v>
      </c>
      <c r="N50" s="181">
        <v>97.533857186294156</v>
      </c>
      <c r="O50" s="181">
        <v>95.794502416244256</v>
      </c>
      <c r="P50" s="181">
        <v>99.279417257210369</v>
      </c>
      <c r="Q50" s="181">
        <v>96.193523357543327</v>
      </c>
      <c r="R50" s="181">
        <v>96.37</v>
      </c>
      <c r="S50" s="173">
        <v>2009</v>
      </c>
    </row>
    <row r="51" spans="1:21" ht="10.8" customHeight="1">
      <c r="A51" s="173">
        <v>2010</v>
      </c>
      <c r="B51" s="182">
        <v>100</v>
      </c>
      <c r="C51" s="182">
        <v>100</v>
      </c>
      <c r="D51" s="182">
        <v>100</v>
      </c>
      <c r="E51" s="182">
        <v>100</v>
      </c>
      <c r="F51" s="182">
        <v>100</v>
      </c>
      <c r="G51" s="182">
        <v>100</v>
      </c>
      <c r="H51" s="182">
        <v>100</v>
      </c>
      <c r="I51" s="182">
        <v>100</v>
      </c>
      <c r="J51" s="182">
        <v>100</v>
      </c>
      <c r="K51" s="182">
        <v>100</v>
      </c>
      <c r="L51" s="182">
        <v>100</v>
      </c>
      <c r="M51" s="182">
        <v>100</v>
      </c>
      <c r="N51" s="182">
        <v>100</v>
      </c>
      <c r="O51" s="182">
        <v>100</v>
      </c>
      <c r="P51" s="182">
        <v>100</v>
      </c>
      <c r="Q51" s="182">
        <v>100</v>
      </c>
      <c r="R51" s="182">
        <v>100</v>
      </c>
      <c r="S51" s="173">
        <v>2010</v>
      </c>
    </row>
    <row r="52" spans="1:21" ht="10.8" customHeight="1">
      <c r="A52" s="173">
        <v>2011</v>
      </c>
      <c r="B52" s="181">
        <v>103.15435404523861</v>
      </c>
      <c r="C52" s="181">
        <v>103.65527179785821</v>
      </c>
      <c r="D52" s="181">
        <v>102.6307172531789</v>
      </c>
      <c r="E52" s="181">
        <v>100.7333120567253</v>
      </c>
      <c r="F52" s="181">
        <v>100.9063632102522</v>
      </c>
      <c r="G52" s="181">
        <v>99.366240044376681</v>
      </c>
      <c r="H52" s="181">
        <v>101.2566236536466</v>
      </c>
      <c r="I52" s="181">
        <v>102.92143119910359</v>
      </c>
      <c r="J52" s="181">
        <v>102.45755737674141</v>
      </c>
      <c r="K52" s="181">
        <v>101.2313821087493</v>
      </c>
      <c r="L52" s="181">
        <v>102.17526152289309</v>
      </c>
      <c r="M52" s="181">
        <v>103.4847798793899</v>
      </c>
      <c r="N52" s="181">
        <v>102.7051471624423</v>
      </c>
      <c r="O52" s="181">
        <v>99.274382083601296</v>
      </c>
      <c r="P52" s="181">
        <v>101.0584008447793</v>
      </c>
      <c r="Q52" s="181">
        <v>103.4890997022339</v>
      </c>
      <c r="R52" s="181">
        <v>102.22</v>
      </c>
      <c r="S52" s="173">
        <v>2011</v>
      </c>
    </row>
    <row r="53" spans="1:21" ht="10.8" customHeight="1">
      <c r="A53" s="173">
        <v>2012</v>
      </c>
      <c r="B53" s="181">
        <v>101.98432022330771</v>
      </c>
      <c r="C53" s="181">
        <v>103.123053566244</v>
      </c>
      <c r="D53" s="181">
        <v>100.0824683206078</v>
      </c>
      <c r="E53" s="181">
        <v>101.05505023413519</v>
      </c>
      <c r="F53" s="181">
        <v>102.3187940121327</v>
      </c>
      <c r="G53" s="181">
        <v>97.521618600491962</v>
      </c>
      <c r="H53" s="181">
        <v>99.148919745125411</v>
      </c>
      <c r="I53" s="181">
        <v>102.9861044978403</v>
      </c>
      <c r="J53" s="181">
        <v>101.45826099185101</v>
      </c>
      <c r="K53" s="181">
        <v>100.3698225352167</v>
      </c>
      <c r="L53" s="181">
        <v>102.0630365895868</v>
      </c>
      <c r="M53" s="181">
        <v>102.5222875886633</v>
      </c>
      <c r="N53" s="181">
        <v>102.63448198695311</v>
      </c>
      <c r="O53" s="181">
        <v>101.57186374604539</v>
      </c>
      <c r="P53" s="181">
        <v>103.17218083042999</v>
      </c>
      <c r="Q53" s="181">
        <v>103.486118927782</v>
      </c>
      <c r="R53" s="181">
        <v>101.47</v>
      </c>
      <c r="S53" s="173">
        <v>2012</v>
      </c>
    </row>
    <row r="54" spans="1:21" ht="10.8" customHeight="1">
      <c r="A54" s="173">
        <v>2013</v>
      </c>
      <c r="B54" s="181">
        <v>101.1953149039755</v>
      </c>
      <c r="C54" s="181">
        <v>103.0549855147118</v>
      </c>
      <c r="D54" s="181">
        <v>98.701314129124953</v>
      </c>
      <c r="E54" s="181">
        <v>101.15178634258091</v>
      </c>
      <c r="F54" s="181">
        <v>101.143312274884</v>
      </c>
      <c r="G54" s="181">
        <v>96.674326774616986</v>
      </c>
      <c r="H54" s="181">
        <v>99.395983663341795</v>
      </c>
      <c r="I54" s="181">
        <v>102.94937570014611</v>
      </c>
      <c r="J54" s="181">
        <v>101.10018981676841</v>
      </c>
      <c r="K54" s="181">
        <v>99.332678014728742</v>
      </c>
      <c r="L54" s="181">
        <v>101.3365051809303</v>
      </c>
      <c r="M54" s="181">
        <v>101.7909612667416</v>
      </c>
      <c r="N54" s="181">
        <v>102.7232276385074</v>
      </c>
      <c r="O54" s="181">
        <v>101.3714731815774</v>
      </c>
      <c r="P54" s="181">
        <v>102.4372086968643</v>
      </c>
      <c r="Q54" s="181">
        <v>103.69839857661709</v>
      </c>
      <c r="R54" s="181">
        <v>100.99</v>
      </c>
      <c r="S54" s="173">
        <v>2013</v>
      </c>
    </row>
    <row r="55" spans="1:21" ht="10.8" customHeight="1">
      <c r="A55" s="173">
        <v>2014</v>
      </c>
      <c r="B55" s="181">
        <v>102.3200007066298</v>
      </c>
      <c r="C55" s="181">
        <v>103.7244125786582</v>
      </c>
      <c r="D55" s="181">
        <v>99.092982122626864</v>
      </c>
      <c r="E55" s="181">
        <v>101.7924705336618</v>
      </c>
      <c r="F55" s="181">
        <v>100.75864645794761</v>
      </c>
      <c r="G55" s="181">
        <v>97.136845143060228</v>
      </c>
      <c r="H55" s="181">
        <v>99.695596012427501</v>
      </c>
      <c r="I55" s="181">
        <v>104.3035759306575</v>
      </c>
      <c r="J55" s="181">
        <v>101.2249635368082</v>
      </c>
      <c r="K55" s="181">
        <v>100.0935884952063</v>
      </c>
      <c r="L55" s="181">
        <v>101.6610294183964</v>
      </c>
      <c r="M55" s="181">
        <v>102.8106309732936</v>
      </c>
      <c r="N55" s="181">
        <v>104.0900181081781</v>
      </c>
      <c r="O55" s="181">
        <v>102.39956014554529</v>
      </c>
      <c r="P55" s="181">
        <v>103.47678936832349</v>
      </c>
      <c r="Q55" s="181">
        <v>105.2303388615736</v>
      </c>
      <c r="R55" s="181">
        <v>101.71</v>
      </c>
      <c r="S55" s="173">
        <v>2014</v>
      </c>
    </row>
    <row r="56" spans="1:21" ht="10.8" customHeight="1">
      <c r="A56" s="173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73"/>
    </row>
    <row r="57" spans="1:21" ht="10.8" customHeight="1">
      <c r="A57" s="173"/>
      <c r="B57" s="257" t="s">
        <v>3</v>
      </c>
      <c r="C57" s="257"/>
      <c r="D57" s="257"/>
      <c r="E57" s="257"/>
      <c r="F57" s="257"/>
      <c r="G57" s="257"/>
      <c r="H57" s="257"/>
      <c r="I57" s="257"/>
      <c r="J57" s="257"/>
      <c r="K57" s="257" t="s">
        <v>3</v>
      </c>
      <c r="L57" s="257"/>
      <c r="M57" s="257"/>
      <c r="N57" s="257"/>
      <c r="O57" s="257"/>
      <c r="P57" s="257"/>
      <c r="Q57" s="257"/>
      <c r="R57" s="257"/>
      <c r="S57" s="173"/>
      <c r="T57" s="160"/>
      <c r="U57" s="160"/>
    </row>
    <row r="58" spans="1:21" ht="10.8" customHeight="1">
      <c r="A58" s="173">
        <v>2001</v>
      </c>
      <c r="B58" s="178">
        <f t="shared" ref="B58:R71" si="1">B42/B41*100-100</f>
        <v>2.3532663919156249</v>
      </c>
      <c r="C58" s="178">
        <f t="shared" si="1"/>
        <v>2.3278616437460755</v>
      </c>
      <c r="D58" s="178">
        <f t="shared" si="1"/>
        <v>1.0038706160285358</v>
      </c>
      <c r="E58" s="178">
        <f t="shared" si="1"/>
        <v>2.858500833296489</v>
      </c>
      <c r="F58" s="178">
        <f t="shared" si="1"/>
        <v>1.5580296007075702</v>
      </c>
      <c r="G58" s="178">
        <f t="shared" si="1"/>
        <v>4.8068412115587194</v>
      </c>
      <c r="H58" s="178">
        <f t="shared" si="1"/>
        <v>1.9913741466350103</v>
      </c>
      <c r="I58" s="178">
        <f t="shared" si="1"/>
        <v>1.5166000662572969</v>
      </c>
      <c r="J58" s="178">
        <f t="shared" si="1"/>
        <v>6.4442074820973971E-2</v>
      </c>
      <c r="K58" s="178">
        <f t="shared" si="1"/>
        <v>1.7296465304235937</v>
      </c>
      <c r="L58" s="178">
        <f t="shared" si="1"/>
        <v>-1.5307121631314402</v>
      </c>
      <c r="M58" s="178">
        <f t="shared" si="1"/>
        <v>2.4722047547079455</v>
      </c>
      <c r="N58" s="178">
        <f t="shared" si="1"/>
        <v>3.934676305908738</v>
      </c>
      <c r="O58" s="178">
        <f t="shared" si="1"/>
        <v>2.0368357722661585</v>
      </c>
      <c r="P58" s="178">
        <f t="shared" si="1"/>
        <v>1.245856658549215</v>
      </c>
      <c r="Q58" s="178">
        <f t="shared" si="1"/>
        <v>2.8857782164045602</v>
      </c>
      <c r="R58" s="178">
        <f t="shared" si="1"/>
        <v>1.9689229459344517</v>
      </c>
      <c r="S58" s="173">
        <v>2001</v>
      </c>
      <c r="T58" s="160"/>
      <c r="U58" s="160"/>
    </row>
    <row r="59" spans="1:21" ht="10.8" customHeight="1">
      <c r="A59" s="173">
        <v>2002</v>
      </c>
      <c r="B59" s="178">
        <f t="shared" si="1"/>
        <v>-0.93621155214947294</v>
      </c>
      <c r="C59" s="178">
        <f t="shared" si="1"/>
        <v>1.2459394779256172</v>
      </c>
      <c r="D59" s="178">
        <f t="shared" si="1"/>
        <v>0.1473740516070734</v>
      </c>
      <c r="E59" s="178">
        <f t="shared" si="1"/>
        <v>2.2917781441957459</v>
      </c>
      <c r="F59" s="178">
        <f t="shared" si="1"/>
        <v>1.9789341172546955</v>
      </c>
      <c r="G59" s="178">
        <f t="shared" si="1"/>
        <v>1.5705917871573689</v>
      </c>
      <c r="H59" s="178">
        <f t="shared" si="1"/>
        <v>-1.0806004885583036</v>
      </c>
      <c r="I59" s="178">
        <f t="shared" si="1"/>
        <v>2.0763929688113052</v>
      </c>
      <c r="J59" s="178">
        <f t="shared" si="1"/>
        <v>-1.6986094108428063</v>
      </c>
      <c r="K59" s="178">
        <f t="shared" si="1"/>
        <v>0.83286948596995103</v>
      </c>
      <c r="L59" s="178">
        <f t="shared" si="1"/>
        <v>0.66777100177941406</v>
      </c>
      <c r="M59" s="178">
        <f t="shared" si="1"/>
        <v>-0.98294914658161758</v>
      </c>
      <c r="N59" s="178">
        <f t="shared" si="1"/>
        <v>3.4978687774124495</v>
      </c>
      <c r="O59" s="178">
        <f t="shared" si="1"/>
        <v>4.345398887336998</v>
      </c>
      <c r="P59" s="178">
        <f t="shared" si="1"/>
        <v>-1.0061188799779472</v>
      </c>
      <c r="Q59" s="178">
        <f t="shared" si="1"/>
        <v>2.5292770971637992</v>
      </c>
      <c r="R59" s="178">
        <f t="shared" si="1"/>
        <v>0.45924225028701926</v>
      </c>
      <c r="S59" s="173">
        <v>2002</v>
      </c>
      <c r="T59" s="160"/>
      <c r="U59" s="160"/>
    </row>
    <row r="60" spans="1:21" ht="10.8" customHeight="1">
      <c r="A60" s="173">
        <v>2003</v>
      </c>
      <c r="B60" s="178">
        <f t="shared" si="1"/>
        <v>0.69767956022882061</v>
      </c>
      <c r="C60" s="178">
        <f t="shared" si="1"/>
        <v>-0.37933055486952583</v>
      </c>
      <c r="D60" s="178">
        <f t="shared" si="1"/>
        <v>-0.89842590513318044</v>
      </c>
      <c r="E60" s="178">
        <f t="shared" si="1"/>
        <v>1.495222002252433</v>
      </c>
      <c r="F60" s="178">
        <f t="shared" si="1"/>
        <v>1.6631535441671446</v>
      </c>
      <c r="G60" s="178">
        <f t="shared" si="1"/>
        <v>-0.99668248186409869</v>
      </c>
      <c r="H60" s="178">
        <f t="shared" si="1"/>
        <v>1.9182119591278735</v>
      </c>
      <c r="I60" s="178">
        <f t="shared" si="1"/>
        <v>1.5945603398885169</v>
      </c>
      <c r="J60" s="178">
        <f t="shared" si="1"/>
        <v>-6.6005240825944611E-2</v>
      </c>
      <c r="K60" s="178">
        <f t="shared" si="1"/>
        <v>-0.21953921963560674</v>
      </c>
      <c r="L60" s="178">
        <f t="shared" si="1"/>
        <v>0.49492164240274406</v>
      </c>
      <c r="M60" s="178">
        <f t="shared" si="1"/>
        <v>0.22779465453616865</v>
      </c>
      <c r="N60" s="178">
        <f t="shared" si="1"/>
        <v>1.6532531187961013</v>
      </c>
      <c r="O60" s="178">
        <f t="shared" si="1"/>
        <v>0.97679967145209901</v>
      </c>
      <c r="P60" s="178">
        <f t="shared" si="1"/>
        <v>1.4445308419222584</v>
      </c>
      <c r="Q60" s="178">
        <f t="shared" si="1"/>
        <v>3.7269257612683617</v>
      </c>
      <c r="R60" s="178">
        <f t="shared" si="1"/>
        <v>0.37402597402598303</v>
      </c>
      <c r="S60" s="173">
        <v>2003</v>
      </c>
      <c r="T60" s="160"/>
      <c r="U60" s="160"/>
    </row>
    <row r="61" spans="1:21" ht="10.8" customHeight="1">
      <c r="A61" s="173">
        <v>2004</v>
      </c>
      <c r="B61" s="178">
        <f t="shared" si="1"/>
        <v>1.2013637501254948E-2</v>
      </c>
      <c r="C61" s="178">
        <f t="shared" si="1"/>
        <v>2.0967292362911678</v>
      </c>
      <c r="D61" s="178">
        <f t="shared" si="1"/>
        <v>-1.7557749439018835</v>
      </c>
      <c r="E61" s="178">
        <f t="shared" si="1"/>
        <v>1.3752586635337849</v>
      </c>
      <c r="F61" s="178">
        <f t="shared" si="1"/>
        <v>-0.24336891699590524</v>
      </c>
      <c r="G61" s="178">
        <f t="shared" si="1"/>
        <v>0.22560513176213703</v>
      </c>
      <c r="H61" s="178">
        <f t="shared" si="1"/>
        <v>-0.25173960860229272</v>
      </c>
      <c r="I61" s="178">
        <f t="shared" si="1"/>
        <v>1.2762459331139127</v>
      </c>
      <c r="J61" s="178">
        <f t="shared" si="1"/>
        <v>1.1282473067087722</v>
      </c>
      <c r="K61" s="178">
        <f t="shared" si="1"/>
        <v>0.75754283617501983</v>
      </c>
      <c r="L61" s="178">
        <f t="shared" si="1"/>
        <v>1.4844850443529651</v>
      </c>
      <c r="M61" s="178">
        <f t="shared" si="1"/>
        <v>2.285050654542971</v>
      </c>
      <c r="N61" s="178">
        <f t="shared" si="1"/>
        <v>1.7327506743622934</v>
      </c>
      <c r="O61" s="178">
        <f t="shared" si="1"/>
        <v>1.1065216796643824</v>
      </c>
      <c r="P61" s="178">
        <f t="shared" si="1"/>
        <v>1.6434279616741634</v>
      </c>
      <c r="Q61" s="178">
        <f t="shared" si="1"/>
        <v>0.93587352862205364</v>
      </c>
      <c r="R61" s="178">
        <f t="shared" si="1"/>
        <v>0.81772073284341218</v>
      </c>
      <c r="S61" s="173">
        <v>2004</v>
      </c>
      <c r="T61" s="160"/>
      <c r="U61" s="160"/>
    </row>
    <row r="62" spans="1:21" ht="10.8" customHeight="1">
      <c r="A62" s="173">
        <v>2005</v>
      </c>
      <c r="B62" s="178">
        <f t="shared" si="1"/>
        <v>0.40941711332726527</v>
      </c>
      <c r="C62" s="178">
        <f t="shared" si="1"/>
        <v>0.83369653301778612</v>
      </c>
      <c r="D62" s="178">
        <f t="shared" si="1"/>
        <v>1.5626222554798517</v>
      </c>
      <c r="E62" s="178">
        <f t="shared" si="1"/>
        <v>1.4483480349453117</v>
      </c>
      <c r="F62" s="178">
        <f t="shared" si="1"/>
        <v>1.0382750967332157</v>
      </c>
      <c r="G62" s="178">
        <f t="shared" si="1"/>
        <v>0.70547807430445175</v>
      </c>
      <c r="H62" s="178">
        <f t="shared" si="1"/>
        <v>0.48767050610321405</v>
      </c>
      <c r="I62" s="178">
        <f t="shared" si="1"/>
        <v>-8.7576670472586216E-2</v>
      </c>
      <c r="J62" s="178">
        <f t="shared" si="1"/>
        <v>1.543753672858216</v>
      </c>
      <c r="K62" s="178">
        <f t="shared" si="1"/>
        <v>0.57080265743924485</v>
      </c>
      <c r="L62" s="178">
        <f t="shared" si="1"/>
        <v>-0.31209470096162306</v>
      </c>
      <c r="M62" s="178">
        <f t="shared" si="1"/>
        <v>3.0028962632866438</v>
      </c>
      <c r="N62" s="178">
        <f t="shared" si="1"/>
        <v>0.34003429852396039</v>
      </c>
      <c r="O62" s="178">
        <f t="shared" si="1"/>
        <v>0.56773188725594537</v>
      </c>
      <c r="P62" s="178">
        <f t="shared" si="1"/>
        <v>0.35377227652462295</v>
      </c>
      <c r="Q62" s="178">
        <f t="shared" si="1"/>
        <v>0.4345844567920949</v>
      </c>
      <c r="R62" s="178">
        <f t="shared" si="1"/>
        <v>0.73921971252566721</v>
      </c>
      <c r="S62" s="173">
        <v>2005</v>
      </c>
      <c r="T62" s="160"/>
      <c r="U62" s="160"/>
    </row>
    <row r="63" spans="1:21" ht="10.8" customHeight="1">
      <c r="A63" s="173">
        <v>2006</v>
      </c>
      <c r="B63" s="178">
        <f t="shared" si="1"/>
        <v>5.3843754099989667</v>
      </c>
      <c r="C63" s="178">
        <f t="shared" si="1"/>
        <v>2.8045332921818442</v>
      </c>
      <c r="D63" s="178">
        <f t="shared" si="1"/>
        <v>1.5866190539760794</v>
      </c>
      <c r="E63" s="178">
        <f t="shared" si="1"/>
        <v>2.4024148006867279</v>
      </c>
      <c r="F63" s="178">
        <f t="shared" si="1"/>
        <v>2.8129266330745963</v>
      </c>
      <c r="G63" s="178">
        <f t="shared" si="1"/>
        <v>0.6572707869930241</v>
      </c>
      <c r="H63" s="178">
        <f t="shared" si="1"/>
        <v>2.7562907409452748</v>
      </c>
      <c r="I63" s="178">
        <f t="shared" si="1"/>
        <v>0.59891737813057944</v>
      </c>
      <c r="J63" s="178">
        <f t="shared" si="1"/>
        <v>2.9892892127335102</v>
      </c>
      <c r="K63" s="178">
        <f t="shared" si="1"/>
        <v>2.3908533354877903</v>
      </c>
      <c r="L63" s="178">
        <f t="shared" si="1"/>
        <v>2.6816574487663161</v>
      </c>
      <c r="M63" s="178">
        <f t="shared" si="1"/>
        <v>3.0504638328980889</v>
      </c>
      <c r="N63" s="178">
        <f t="shared" si="1"/>
        <v>3.1226597148356916</v>
      </c>
      <c r="O63" s="178">
        <f t="shared" si="1"/>
        <v>2.2314276442847643</v>
      </c>
      <c r="P63" s="178">
        <f t="shared" si="1"/>
        <v>1.9900836676245177</v>
      </c>
      <c r="Q63" s="178">
        <f t="shared" si="1"/>
        <v>2.6079334847621141</v>
      </c>
      <c r="R63" s="178">
        <f t="shared" si="1"/>
        <v>2.9046066041581611</v>
      </c>
      <c r="S63" s="173">
        <v>2006</v>
      </c>
      <c r="T63" s="160"/>
      <c r="U63" s="160"/>
    </row>
    <row r="64" spans="1:21" ht="10.8" customHeight="1">
      <c r="A64" s="173">
        <v>2007</v>
      </c>
      <c r="B64" s="178">
        <f t="shared" si="1"/>
        <v>2.1264710973289596</v>
      </c>
      <c r="C64" s="178">
        <f t="shared" si="1"/>
        <v>1.4672797910434241</v>
      </c>
      <c r="D64" s="178">
        <f t="shared" si="1"/>
        <v>1.2524425446320322</v>
      </c>
      <c r="E64" s="178">
        <f t="shared" si="1"/>
        <v>-0.20045024522616472</v>
      </c>
      <c r="F64" s="178">
        <f t="shared" si="1"/>
        <v>0.12076784572528254</v>
      </c>
      <c r="G64" s="178">
        <f t="shared" si="1"/>
        <v>-0.29151299331557823</v>
      </c>
      <c r="H64" s="178">
        <f t="shared" si="1"/>
        <v>1.4762697887675387</v>
      </c>
      <c r="I64" s="178">
        <f t="shared" si="1"/>
        <v>2.3860999399376368</v>
      </c>
      <c r="J64" s="178">
        <f t="shared" si="1"/>
        <v>1.1251842560841823</v>
      </c>
      <c r="K64" s="178">
        <f t="shared" si="1"/>
        <v>2.2382477269814274</v>
      </c>
      <c r="L64" s="178">
        <f t="shared" si="1"/>
        <v>0.44712346726352337</v>
      </c>
      <c r="M64" s="178">
        <f t="shared" si="1"/>
        <v>2.0073946542770784</v>
      </c>
      <c r="N64" s="178">
        <f t="shared" si="1"/>
        <v>1.6935614224995845</v>
      </c>
      <c r="O64" s="178">
        <f t="shared" si="1"/>
        <v>0.89107657276272789</v>
      </c>
      <c r="P64" s="178">
        <f t="shared" si="1"/>
        <v>-6.9029900110038511E-2</v>
      </c>
      <c r="Q64" s="178">
        <f t="shared" si="1"/>
        <v>0.99433855130241966</v>
      </c>
      <c r="R64" s="178">
        <f t="shared" si="1"/>
        <v>1.4954937110032773</v>
      </c>
      <c r="S64" s="173">
        <v>2007</v>
      </c>
      <c r="T64" s="160"/>
      <c r="U64" s="160"/>
    </row>
    <row r="65" spans="1:21" ht="10.8" customHeight="1">
      <c r="A65" s="173">
        <v>2008</v>
      </c>
      <c r="B65" s="178">
        <f t="shared" si="1"/>
        <v>-1.2277319295644418</v>
      </c>
      <c r="C65" s="178">
        <f t="shared" si="1"/>
        <v>-1.3542980782644634</v>
      </c>
      <c r="D65" s="178">
        <f t="shared" si="1"/>
        <v>2.0797912836659265</v>
      </c>
      <c r="E65" s="178">
        <f t="shared" si="1"/>
        <v>0.69860903317578504</v>
      </c>
      <c r="F65" s="178">
        <f t="shared" si="1"/>
        <v>-0.12830121806584316</v>
      </c>
      <c r="G65" s="178">
        <f t="shared" si="1"/>
        <v>1.2418391933787234</v>
      </c>
      <c r="H65" s="178">
        <f t="shared" si="1"/>
        <v>-0.2994631115484907</v>
      </c>
      <c r="I65" s="178">
        <f t="shared" si="1"/>
        <v>0.89045739366122234</v>
      </c>
      <c r="J65" s="178">
        <f t="shared" si="1"/>
        <v>0.53964633495975534</v>
      </c>
      <c r="K65" s="178">
        <f t="shared" si="1"/>
        <v>2.788276127358813E-2</v>
      </c>
      <c r="L65" s="178">
        <f t="shared" si="1"/>
        <v>-0.89379810181118557</v>
      </c>
      <c r="M65" s="178">
        <f t="shared" si="1"/>
        <v>-8.7904398924166571E-2</v>
      </c>
      <c r="N65" s="178">
        <f t="shared" si="1"/>
        <v>-0.56456518762604446</v>
      </c>
      <c r="O65" s="178">
        <f t="shared" si="1"/>
        <v>-0.41173638119168743</v>
      </c>
      <c r="P65" s="178">
        <f t="shared" si="1"/>
        <v>1.3749942993324566</v>
      </c>
      <c r="Q65" s="178">
        <f t="shared" si="1"/>
        <v>-0.83389602205285485</v>
      </c>
      <c r="R65" s="178">
        <f t="shared" si="1"/>
        <v>-0.25370804059329544</v>
      </c>
      <c r="S65" s="173">
        <v>2008</v>
      </c>
      <c r="T65" s="160"/>
      <c r="U65" s="160"/>
    </row>
    <row r="66" spans="1:21" ht="10.8" customHeight="1">
      <c r="A66" s="173">
        <v>2009</v>
      </c>
      <c r="B66" s="178">
        <f t="shared" si="1"/>
        <v>-8.4428315047260298</v>
      </c>
      <c r="C66" s="178">
        <f t="shared" si="1"/>
        <v>-4.8323082070071877</v>
      </c>
      <c r="D66" s="178">
        <f t="shared" si="1"/>
        <v>-2.9078670056146905</v>
      </c>
      <c r="E66" s="178">
        <f t="shared" si="1"/>
        <v>-3.9118930947493027</v>
      </c>
      <c r="F66" s="178">
        <f t="shared" si="1"/>
        <v>-8.1693543572054494</v>
      </c>
      <c r="G66" s="178">
        <f t="shared" si="1"/>
        <v>-6.2121773247591108</v>
      </c>
      <c r="H66" s="178">
        <f t="shared" si="1"/>
        <v>-7.8961444015338458</v>
      </c>
      <c r="I66" s="178">
        <f t="shared" si="1"/>
        <v>-1.439718090073967</v>
      </c>
      <c r="J66" s="178">
        <f t="shared" si="1"/>
        <v>-5.8737592979368145</v>
      </c>
      <c r="K66" s="178">
        <f t="shared" si="1"/>
        <v>-5.1209702665674541</v>
      </c>
      <c r="L66" s="178">
        <f t="shared" si="1"/>
        <v>-4.5267250033820261</v>
      </c>
      <c r="M66" s="178">
        <f t="shared" si="1"/>
        <v>-10.072257600722708</v>
      </c>
      <c r="N66" s="178">
        <f t="shared" si="1"/>
        <v>-3.7490940199534464</v>
      </c>
      <c r="O66" s="178">
        <f t="shared" si="1"/>
        <v>-4.9428391947973438</v>
      </c>
      <c r="P66" s="178">
        <f t="shared" si="1"/>
        <v>-3.9816433110173932</v>
      </c>
      <c r="Q66" s="178">
        <f t="shared" si="1"/>
        <v>-4.544307660037461</v>
      </c>
      <c r="R66" s="178">
        <f t="shared" si="1"/>
        <v>-5.7229504989238791</v>
      </c>
      <c r="S66" s="173">
        <v>2009</v>
      </c>
      <c r="T66" s="160"/>
      <c r="U66" s="160"/>
    </row>
    <row r="67" spans="1:21" ht="10.8" customHeight="1">
      <c r="A67" s="173">
        <v>2010</v>
      </c>
      <c r="B67" s="178">
        <f t="shared" si="1"/>
        <v>7.5537733666176194</v>
      </c>
      <c r="C67" s="178">
        <f t="shared" si="1"/>
        <v>4.0651648265418601</v>
      </c>
      <c r="D67" s="178">
        <f t="shared" si="1"/>
        <v>1.9022867897749052</v>
      </c>
      <c r="E67" s="178">
        <f t="shared" si="1"/>
        <v>2.6799780526715722</v>
      </c>
      <c r="F67" s="178">
        <f t="shared" si="1"/>
        <v>4.8982631468668529</v>
      </c>
      <c r="G67" s="178">
        <f t="shared" si="1"/>
        <v>1.2981276272970206</v>
      </c>
      <c r="H67" s="178">
        <f t="shared" si="1"/>
        <v>3.0885942999725415</v>
      </c>
      <c r="I67" s="178">
        <f t="shared" si="1"/>
        <v>0.60280242069983103</v>
      </c>
      <c r="J67" s="178">
        <f t="shared" si="1"/>
        <v>4.3865112471122956</v>
      </c>
      <c r="K67" s="178">
        <f t="shared" si="1"/>
        <v>2.3981957003236403</v>
      </c>
      <c r="L67" s="178">
        <f t="shared" si="1"/>
        <v>4.747281226285466</v>
      </c>
      <c r="M67" s="178">
        <f t="shared" si="1"/>
        <v>4.822334376728989</v>
      </c>
      <c r="N67" s="178">
        <f t="shared" si="1"/>
        <v>2.5284992154010553</v>
      </c>
      <c r="O67" s="178">
        <f t="shared" si="1"/>
        <v>4.3901241487555183</v>
      </c>
      <c r="P67" s="178">
        <f t="shared" si="1"/>
        <v>0.72581282474972397</v>
      </c>
      <c r="Q67" s="178">
        <f t="shared" si="1"/>
        <v>3.9571028376913944</v>
      </c>
      <c r="R67" s="178">
        <f t="shared" si="1"/>
        <v>3.7667323855971659</v>
      </c>
      <c r="S67" s="173">
        <v>2010</v>
      </c>
      <c r="T67" s="160"/>
      <c r="U67" s="160"/>
    </row>
    <row r="68" spans="1:21" ht="10.8" customHeight="1">
      <c r="A68" s="173">
        <v>2011</v>
      </c>
      <c r="B68" s="178">
        <f t="shared" si="1"/>
        <v>3.1543540452386054</v>
      </c>
      <c r="C68" s="178">
        <f t="shared" si="1"/>
        <v>3.6552717978582052</v>
      </c>
      <c r="D68" s="178">
        <f t="shared" si="1"/>
        <v>2.6307172531788865</v>
      </c>
      <c r="E68" s="178">
        <f t="shared" si="1"/>
        <v>0.73331205672528199</v>
      </c>
      <c r="F68" s="178">
        <f t="shared" si="1"/>
        <v>0.90636321025219502</v>
      </c>
      <c r="G68" s="178">
        <f t="shared" si="1"/>
        <v>-0.63375995562331866</v>
      </c>
      <c r="H68" s="178">
        <f t="shared" si="1"/>
        <v>1.2566236536465993</v>
      </c>
      <c r="I68" s="178">
        <f t="shared" si="1"/>
        <v>2.9214311991035942</v>
      </c>
      <c r="J68" s="178">
        <f t="shared" si="1"/>
        <v>2.4575573767414056</v>
      </c>
      <c r="K68" s="178">
        <f t="shared" si="1"/>
        <v>1.2313821087492869</v>
      </c>
      <c r="L68" s="178">
        <f t="shared" si="1"/>
        <v>2.1752615228930949</v>
      </c>
      <c r="M68" s="178">
        <f t="shared" si="1"/>
        <v>3.4847798793899045</v>
      </c>
      <c r="N68" s="178">
        <f t="shared" si="1"/>
        <v>2.7051471624423016</v>
      </c>
      <c r="O68" s="178">
        <f t="shared" si="1"/>
        <v>-0.72561791639870421</v>
      </c>
      <c r="P68" s="178">
        <f t="shared" si="1"/>
        <v>1.0584008447792996</v>
      </c>
      <c r="Q68" s="178">
        <f t="shared" si="1"/>
        <v>3.4890997022339008</v>
      </c>
      <c r="R68" s="178">
        <f t="shared" si="1"/>
        <v>2.2199999999999989</v>
      </c>
      <c r="S68" s="173">
        <v>2011</v>
      </c>
      <c r="T68" s="160"/>
      <c r="U68" s="160"/>
    </row>
    <row r="69" spans="1:21" ht="10.8" customHeight="1">
      <c r="A69" s="173">
        <v>2012</v>
      </c>
      <c r="B69" s="178">
        <f t="shared" si="1"/>
        <v>-1.1342553911178328</v>
      </c>
      <c r="C69" s="178">
        <f t="shared" si="1"/>
        <v>-0.51345023015529989</v>
      </c>
      <c r="D69" s="178">
        <f t="shared" si="1"/>
        <v>-2.4829300630188982</v>
      </c>
      <c r="E69" s="178">
        <f t="shared" si="1"/>
        <v>0.31939600797473133</v>
      </c>
      <c r="F69" s="178">
        <f t="shared" si="1"/>
        <v>1.3997440368924003</v>
      </c>
      <c r="G69" s="178">
        <f t="shared" si="1"/>
        <v>-1.8563864780039125</v>
      </c>
      <c r="H69" s="178">
        <f t="shared" si="1"/>
        <v>-2.0815467003232158</v>
      </c>
      <c r="I69" s="178">
        <f t="shared" si="1"/>
        <v>6.283754314647183E-2</v>
      </c>
      <c r="J69" s="178">
        <f t="shared" si="1"/>
        <v>-0.97532716031471978</v>
      </c>
      <c r="K69" s="178">
        <f t="shared" si="1"/>
        <v>-0.85107953243893064</v>
      </c>
      <c r="L69" s="178">
        <f t="shared" si="1"/>
        <v>-0.10983571916882795</v>
      </c>
      <c r="M69" s="178">
        <f t="shared" si="1"/>
        <v>-0.93008101466550386</v>
      </c>
      <c r="N69" s="178">
        <f t="shared" si="1"/>
        <v>-6.880392798369428E-2</v>
      </c>
      <c r="O69" s="178">
        <f t="shared" si="1"/>
        <v>2.3142744525061119</v>
      </c>
      <c r="P69" s="178">
        <f t="shared" si="1"/>
        <v>2.0916420287486517</v>
      </c>
      <c r="Q69" s="178">
        <f t="shared" si="1"/>
        <v>-2.8802786578268069E-3</v>
      </c>
      <c r="R69" s="178">
        <f t="shared" si="1"/>
        <v>-0.73371160242614053</v>
      </c>
      <c r="S69" s="173">
        <v>2012</v>
      </c>
      <c r="T69" s="160"/>
      <c r="U69" s="160"/>
    </row>
    <row r="70" spans="1:21" ht="10.8" customHeight="1">
      <c r="A70" s="173">
        <v>2013</v>
      </c>
      <c r="B70" s="178">
        <f t="shared" si="1"/>
        <v>-0.77365355537456537</v>
      </c>
      <c r="C70" s="178">
        <f t="shared" si="1"/>
        <v>-6.6006629146670548E-2</v>
      </c>
      <c r="D70" s="178">
        <f t="shared" si="1"/>
        <v>-1.3800161153683916</v>
      </c>
      <c r="E70" s="178">
        <f t="shared" si="1"/>
        <v>9.5726149481478728E-2</v>
      </c>
      <c r="F70" s="178">
        <f t="shared" si="1"/>
        <v>-1.1488424473702423</v>
      </c>
      <c r="G70" s="178">
        <f t="shared" si="1"/>
        <v>-0.86882461349006235</v>
      </c>
      <c r="H70" s="178">
        <f t="shared" si="1"/>
        <v>0.24918467982453762</v>
      </c>
      <c r="I70" s="178">
        <f t="shared" si="1"/>
        <v>-3.566383821708996E-2</v>
      </c>
      <c r="J70" s="178">
        <f t="shared" si="1"/>
        <v>-0.35292461311884438</v>
      </c>
      <c r="K70" s="178">
        <f t="shared" si="1"/>
        <v>-1.0333230589543518</v>
      </c>
      <c r="L70" s="178">
        <f t="shared" si="1"/>
        <v>-0.71184576996078874</v>
      </c>
      <c r="M70" s="178">
        <f t="shared" si="1"/>
        <v>-0.71333398729444752</v>
      </c>
      <c r="N70" s="178">
        <f t="shared" si="1"/>
        <v>8.6467676200257415E-2</v>
      </c>
      <c r="O70" s="178">
        <f t="shared" si="1"/>
        <v>-0.19728944323500741</v>
      </c>
      <c r="P70" s="178">
        <f t="shared" si="1"/>
        <v>-0.71237433157845942</v>
      </c>
      <c r="Q70" s="178">
        <f t="shared" si="1"/>
        <v>0.20512862114698294</v>
      </c>
      <c r="R70" s="178">
        <f t="shared" si="1"/>
        <v>-0.47304622055780499</v>
      </c>
      <c r="S70" s="173">
        <v>2013</v>
      </c>
      <c r="T70" s="160"/>
      <c r="U70" s="160"/>
    </row>
    <row r="71" spans="1:21" ht="10.8" customHeight="1">
      <c r="A71" s="173">
        <v>2014</v>
      </c>
      <c r="B71" s="178">
        <f t="shared" si="1"/>
        <v>1.1114010601395137</v>
      </c>
      <c r="C71" s="178">
        <f t="shared" si="1"/>
        <v>0.64958241525425819</v>
      </c>
      <c r="D71" s="178">
        <f t="shared" si="1"/>
        <v>0.39682145770574095</v>
      </c>
      <c r="E71" s="178">
        <f t="shared" si="1"/>
        <v>0.63338890418704352</v>
      </c>
      <c r="F71" s="178">
        <f t="shared" si="1"/>
        <v>-0.38031759914186125</v>
      </c>
      <c r="G71" s="178">
        <f t="shared" si="1"/>
        <v>0.47842936576279271</v>
      </c>
      <c r="H71" s="178">
        <f t="shared" si="1"/>
        <v>0.30143305397581344</v>
      </c>
      <c r="I71" s="178">
        <f t="shared" si="1"/>
        <v>1.3154040238725599</v>
      </c>
      <c r="J71" s="178">
        <f t="shared" si="1"/>
        <v>0.12341591075737313</v>
      </c>
      <c r="K71" s="178">
        <f t="shared" si="1"/>
        <v>0.76602231580299929</v>
      </c>
      <c r="L71" s="178">
        <f t="shared" si="1"/>
        <v>0.32024415770671055</v>
      </c>
      <c r="M71" s="178">
        <f t="shared" si="1"/>
        <v>1.0017291259092787</v>
      </c>
      <c r="N71" s="178">
        <f t="shared" si="1"/>
        <v>1.330556390304011</v>
      </c>
      <c r="O71" s="178">
        <f t="shared" si="1"/>
        <v>1.0141777875974753</v>
      </c>
      <c r="P71" s="178">
        <f t="shared" si="1"/>
        <v>1.0148467384888988</v>
      </c>
      <c r="Q71" s="178">
        <f t="shared" si="1"/>
        <v>1.4773037057314298</v>
      </c>
      <c r="R71" s="178">
        <f t="shared" si="1"/>
        <v>0.7129418754332022</v>
      </c>
      <c r="S71" s="173">
        <v>2014</v>
      </c>
      <c r="T71" s="160"/>
      <c r="U71" s="160"/>
    </row>
    <row r="72" spans="1:21" ht="12" customHeight="1">
      <c r="A72" s="173"/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3"/>
      <c r="T72" s="160"/>
      <c r="U72" s="160"/>
    </row>
  </sheetData>
  <mergeCells count="14">
    <mergeCell ref="A1:J1"/>
    <mergeCell ref="K1:S1"/>
    <mergeCell ref="B5:J5"/>
    <mergeCell ref="K5:R5"/>
    <mergeCell ref="B6:J6"/>
    <mergeCell ref="K6:R6"/>
    <mergeCell ref="B57:J57"/>
    <mergeCell ref="K57:R57"/>
    <mergeCell ref="B23:J23"/>
    <mergeCell ref="K23:R23"/>
    <mergeCell ref="B39:J39"/>
    <mergeCell ref="K39:R39"/>
    <mergeCell ref="B40:J40"/>
    <mergeCell ref="K40:R40"/>
  </mergeCells>
  <hyperlinks>
    <hyperlink ref="A1" location="Inhalt!A1" display="10     Bruttoinlandsprodukt in jeweiligen Preisen in Deutschland 1991 bis 2006 nach Ländern"/>
    <hyperlink ref="A1:J1" location="Inhaltsverzeichnis!E29" display="Inhaltsverzeichnis!E29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76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21" ht="24" customHeight="1">
      <c r="A1" s="258" t="s">
        <v>336</v>
      </c>
      <c r="B1" s="282"/>
      <c r="C1" s="282"/>
      <c r="D1" s="282"/>
      <c r="E1" s="282"/>
      <c r="F1" s="282"/>
      <c r="G1" s="282"/>
      <c r="H1" s="282"/>
      <c r="I1" s="282"/>
      <c r="J1" s="282"/>
      <c r="K1" s="281" t="s">
        <v>336</v>
      </c>
      <c r="L1" s="278"/>
      <c r="M1" s="278"/>
      <c r="N1" s="278"/>
      <c r="O1" s="278"/>
      <c r="P1" s="278"/>
      <c r="Q1" s="278"/>
      <c r="R1" s="278"/>
      <c r="S1" s="278"/>
    </row>
    <row r="2" spans="1:21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21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21" ht="12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21" ht="12" customHeight="1">
      <c r="A5" s="168"/>
      <c r="B5" s="280" t="s">
        <v>302</v>
      </c>
      <c r="C5" s="280"/>
      <c r="D5" s="280"/>
      <c r="E5" s="280"/>
      <c r="F5" s="280"/>
      <c r="G5" s="280"/>
      <c r="H5" s="280"/>
      <c r="I5" s="280"/>
      <c r="J5" s="280"/>
      <c r="K5" s="280" t="s">
        <v>302</v>
      </c>
      <c r="L5" s="280"/>
      <c r="M5" s="280"/>
      <c r="N5" s="280"/>
      <c r="O5" s="280"/>
      <c r="P5" s="280"/>
      <c r="Q5" s="280"/>
      <c r="R5" s="280"/>
      <c r="S5" s="173"/>
    </row>
    <row r="6" spans="1:21" ht="12" customHeight="1">
      <c r="B6" s="256" t="s">
        <v>10</v>
      </c>
      <c r="C6" s="256"/>
      <c r="D6" s="256"/>
      <c r="E6" s="256"/>
      <c r="F6" s="256"/>
      <c r="G6" s="256"/>
      <c r="H6" s="256"/>
      <c r="I6" s="256"/>
      <c r="J6" s="256"/>
      <c r="K6" s="256" t="s">
        <v>10</v>
      </c>
      <c r="L6" s="256"/>
      <c r="M6" s="256"/>
      <c r="N6" s="256"/>
      <c r="O6" s="256"/>
      <c r="P6" s="256"/>
      <c r="Q6" s="256"/>
      <c r="R6" s="256"/>
      <c r="S6" s="192"/>
    </row>
    <row r="7" spans="1:21" ht="12" customHeight="1">
      <c r="A7" s="173">
        <v>2008</v>
      </c>
      <c r="B7" s="198">
        <v>46.66</v>
      </c>
      <c r="C7" s="198">
        <v>45.49</v>
      </c>
      <c r="D7" s="198">
        <v>41.31</v>
      </c>
      <c r="E7" s="198">
        <v>34.369999999999997</v>
      </c>
      <c r="F7" s="198">
        <v>49.33</v>
      </c>
      <c r="G7" s="198">
        <v>59.46</v>
      </c>
      <c r="H7" s="198">
        <v>51.49</v>
      </c>
      <c r="I7" s="198">
        <v>31.13</v>
      </c>
      <c r="J7" s="198">
        <v>42.93</v>
      </c>
      <c r="K7" s="198">
        <v>46.99</v>
      </c>
      <c r="L7" s="198">
        <v>42.15</v>
      </c>
      <c r="M7" s="198">
        <v>44.32</v>
      </c>
      <c r="N7" s="198">
        <v>32.200000000000003</v>
      </c>
      <c r="O7" s="198">
        <v>33.03</v>
      </c>
      <c r="P7" s="198">
        <v>40.69</v>
      </c>
      <c r="Q7" s="198">
        <v>30.24</v>
      </c>
      <c r="R7" s="198">
        <v>44.14</v>
      </c>
      <c r="S7" s="173">
        <v>2008</v>
      </c>
      <c r="T7" s="160"/>
      <c r="U7" s="160"/>
    </row>
    <row r="8" spans="1:21" ht="12" customHeight="1">
      <c r="A8" s="173">
        <v>2009</v>
      </c>
      <c r="B8" s="198">
        <v>45.96</v>
      </c>
      <c r="C8" s="198">
        <v>45.83</v>
      </c>
      <c r="D8" s="198">
        <v>41.53</v>
      </c>
      <c r="E8" s="198">
        <v>34.04</v>
      </c>
      <c r="F8" s="198">
        <v>46.78</v>
      </c>
      <c r="G8" s="198">
        <v>57.73</v>
      </c>
      <c r="H8" s="198">
        <v>50.16</v>
      </c>
      <c r="I8" s="198">
        <v>31.25</v>
      </c>
      <c r="J8" s="198">
        <v>41.84</v>
      </c>
      <c r="K8" s="198">
        <v>46.85</v>
      </c>
      <c r="L8" s="198">
        <v>42.4</v>
      </c>
      <c r="M8" s="198">
        <v>41.91</v>
      </c>
      <c r="N8" s="198">
        <v>32.32</v>
      </c>
      <c r="O8" s="198">
        <v>32.729999999999997</v>
      </c>
      <c r="P8" s="198">
        <v>40.590000000000003</v>
      </c>
      <c r="Q8" s="198">
        <v>30.09</v>
      </c>
      <c r="R8" s="198">
        <v>43.76</v>
      </c>
      <c r="S8" s="173">
        <v>2009</v>
      </c>
      <c r="T8" s="160"/>
      <c r="U8" s="160"/>
    </row>
    <row r="9" spans="1:21" ht="12" customHeight="1">
      <c r="A9" s="173">
        <v>2010</v>
      </c>
      <c r="B9" s="198">
        <v>48.96</v>
      </c>
      <c r="C9" s="198">
        <v>47.46</v>
      </c>
      <c r="D9" s="198">
        <v>42.44</v>
      </c>
      <c r="E9" s="198">
        <v>35.15</v>
      </c>
      <c r="F9" s="198">
        <v>49.2</v>
      </c>
      <c r="G9" s="198">
        <v>58.8</v>
      </c>
      <c r="H9" s="198">
        <v>51.32</v>
      </c>
      <c r="I9" s="198">
        <v>31.98</v>
      </c>
      <c r="J9" s="198">
        <v>43.49</v>
      </c>
      <c r="K9" s="198">
        <v>47.58</v>
      </c>
      <c r="L9" s="198">
        <v>44.18</v>
      </c>
      <c r="M9" s="198">
        <v>43.29</v>
      </c>
      <c r="N9" s="198">
        <v>33.049999999999997</v>
      </c>
      <c r="O9" s="198">
        <v>34.200000000000003</v>
      </c>
      <c r="P9" s="198">
        <v>40.92</v>
      </c>
      <c r="Q9" s="198">
        <v>31.12</v>
      </c>
      <c r="R9" s="198">
        <v>45.19</v>
      </c>
      <c r="S9" s="173">
        <v>2010</v>
      </c>
      <c r="T9" s="160"/>
      <c r="U9" s="160"/>
    </row>
    <row r="10" spans="1:21" ht="12" customHeight="1">
      <c r="A10" s="173">
        <v>2011</v>
      </c>
      <c r="B10" s="198">
        <v>50.6</v>
      </c>
      <c r="C10" s="198">
        <v>49.62</v>
      </c>
      <c r="D10" s="198">
        <v>43.91</v>
      </c>
      <c r="E10" s="198">
        <v>36.25</v>
      </c>
      <c r="F10" s="198">
        <v>50.13</v>
      </c>
      <c r="G10" s="198">
        <v>58.64</v>
      </c>
      <c r="H10" s="198">
        <v>52.28</v>
      </c>
      <c r="I10" s="198">
        <v>33.47</v>
      </c>
      <c r="J10" s="198">
        <v>45.21</v>
      </c>
      <c r="K10" s="198">
        <v>48.65</v>
      </c>
      <c r="L10" s="198">
        <v>45.69</v>
      </c>
      <c r="M10" s="198">
        <v>45.27</v>
      </c>
      <c r="N10" s="198">
        <v>34.229999999999997</v>
      </c>
      <c r="O10" s="198">
        <v>34.619999999999997</v>
      </c>
      <c r="P10" s="198">
        <v>41.79</v>
      </c>
      <c r="Q10" s="198">
        <v>32.51</v>
      </c>
      <c r="R10" s="198">
        <v>46.61</v>
      </c>
      <c r="S10" s="173">
        <v>2011</v>
      </c>
      <c r="T10" s="160"/>
      <c r="U10" s="160"/>
    </row>
    <row r="11" spans="1:21" ht="12" customHeight="1">
      <c r="A11" s="173">
        <v>2012</v>
      </c>
      <c r="B11" s="198">
        <v>51.38</v>
      </c>
      <c r="C11" s="198">
        <v>50.77</v>
      </c>
      <c r="D11" s="198">
        <v>44.09</v>
      </c>
      <c r="E11" s="198">
        <v>37.520000000000003</v>
      </c>
      <c r="F11" s="198">
        <v>52.2</v>
      </c>
      <c r="G11" s="198">
        <v>59.3</v>
      </c>
      <c r="H11" s="198">
        <v>52.79</v>
      </c>
      <c r="I11" s="198">
        <v>34.549999999999997</v>
      </c>
      <c r="J11" s="198">
        <v>45.99</v>
      </c>
      <c r="K11" s="198">
        <v>49.59</v>
      </c>
      <c r="L11" s="198">
        <v>46.98</v>
      </c>
      <c r="M11" s="198">
        <v>46.42</v>
      </c>
      <c r="N11" s="198">
        <v>35.32</v>
      </c>
      <c r="O11" s="198">
        <v>36.520000000000003</v>
      </c>
      <c r="P11" s="198">
        <v>43.67</v>
      </c>
      <c r="Q11" s="198">
        <v>33.53</v>
      </c>
      <c r="R11" s="198">
        <v>47.61</v>
      </c>
      <c r="S11" s="173">
        <v>2012</v>
      </c>
      <c r="T11" s="160"/>
      <c r="U11" s="160"/>
    </row>
    <row r="12" spans="1:21" ht="12" customHeight="1">
      <c r="A12" s="173">
        <v>2013</v>
      </c>
      <c r="B12" s="198">
        <v>51.95</v>
      </c>
      <c r="C12" s="198">
        <v>52.01</v>
      </c>
      <c r="D12" s="198">
        <v>45.16</v>
      </c>
      <c r="E12" s="198">
        <v>39.18</v>
      </c>
      <c r="F12" s="198">
        <v>53.15</v>
      </c>
      <c r="G12" s="198">
        <v>60.55</v>
      </c>
      <c r="H12" s="198">
        <v>54.36</v>
      </c>
      <c r="I12" s="198">
        <v>36.21</v>
      </c>
      <c r="J12" s="198">
        <v>47.07</v>
      </c>
      <c r="K12" s="198">
        <v>50.7</v>
      </c>
      <c r="L12" s="198">
        <v>47.93</v>
      </c>
      <c r="M12" s="198">
        <v>47.51</v>
      </c>
      <c r="N12" s="198">
        <v>36.74</v>
      </c>
      <c r="O12" s="198">
        <v>37.840000000000003</v>
      </c>
      <c r="P12" s="198">
        <v>44.84</v>
      </c>
      <c r="Q12" s="198">
        <v>34.799999999999997</v>
      </c>
      <c r="R12" s="198">
        <v>48.77</v>
      </c>
      <c r="S12" s="173">
        <v>2013</v>
      </c>
      <c r="T12" s="160"/>
      <c r="U12" s="160"/>
    </row>
    <row r="13" spans="1:21" ht="12" customHeight="1">
      <c r="A13" s="173">
        <v>2014</v>
      </c>
      <c r="B13" s="198">
        <v>53.42</v>
      </c>
      <c r="C13" s="198">
        <v>52.93</v>
      </c>
      <c r="D13" s="198">
        <v>46.09</v>
      </c>
      <c r="E13" s="198">
        <v>39.47</v>
      </c>
      <c r="F13" s="198">
        <v>54.04</v>
      </c>
      <c r="G13" s="198">
        <v>61.53</v>
      </c>
      <c r="H13" s="198">
        <v>55.19</v>
      </c>
      <c r="I13" s="198">
        <v>36.799999999999997</v>
      </c>
      <c r="J13" s="198">
        <v>47.71</v>
      </c>
      <c r="K13" s="198">
        <v>51.52</v>
      </c>
      <c r="L13" s="198">
        <v>48.35</v>
      </c>
      <c r="M13" s="198">
        <v>48.42</v>
      </c>
      <c r="N13" s="198">
        <v>37.520000000000003</v>
      </c>
      <c r="O13" s="198">
        <v>38.380000000000003</v>
      </c>
      <c r="P13" s="198">
        <v>45.74</v>
      </c>
      <c r="Q13" s="198">
        <v>35.65</v>
      </c>
      <c r="R13" s="198">
        <v>49.66</v>
      </c>
      <c r="S13" s="173">
        <v>2014</v>
      </c>
      <c r="T13" s="160"/>
      <c r="U13" s="160"/>
    </row>
    <row r="14" spans="1:21" ht="12" customHeight="1">
      <c r="A14" s="173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73"/>
      <c r="T14" s="160"/>
      <c r="U14" s="160"/>
    </row>
    <row r="15" spans="1:21" ht="12" customHeight="1">
      <c r="A15" s="173"/>
      <c r="B15" s="257" t="s">
        <v>3</v>
      </c>
      <c r="C15" s="257"/>
      <c r="D15" s="257"/>
      <c r="E15" s="257"/>
      <c r="F15" s="257"/>
      <c r="G15" s="257"/>
      <c r="H15" s="257"/>
      <c r="I15" s="257"/>
      <c r="J15" s="257"/>
      <c r="K15" s="257" t="s">
        <v>3</v>
      </c>
      <c r="L15" s="257"/>
      <c r="M15" s="257"/>
      <c r="N15" s="257"/>
      <c r="O15" s="257"/>
      <c r="P15" s="257"/>
      <c r="Q15" s="257"/>
      <c r="R15" s="257"/>
      <c r="S15" s="173"/>
      <c r="T15" s="160"/>
      <c r="U15" s="160"/>
    </row>
    <row r="16" spans="1:21" ht="12" customHeight="1">
      <c r="A16" s="173">
        <v>2009</v>
      </c>
      <c r="B16" s="178">
        <f t="shared" ref="B16:R21" si="0">B8/B7*100-100</f>
        <v>-1.5002143163308972</v>
      </c>
      <c r="C16" s="178">
        <f t="shared" si="0"/>
        <v>0.74741701472851219</v>
      </c>
      <c r="D16" s="178">
        <f t="shared" si="0"/>
        <v>0.5325587024933327</v>
      </c>
      <c r="E16" s="178">
        <f t="shared" si="0"/>
        <v>-0.96013965667732748</v>
      </c>
      <c r="F16" s="178">
        <f t="shared" si="0"/>
        <v>-5.1692681937968672</v>
      </c>
      <c r="G16" s="178">
        <f t="shared" si="0"/>
        <v>-2.9095190043726973</v>
      </c>
      <c r="H16" s="178">
        <f t="shared" si="0"/>
        <v>-2.5830258302583076</v>
      </c>
      <c r="I16" s="178">
        <f t="shared" si="0"/>
        <v>0.38548024413749715</v>
      </c>
      <c r="J16" s="178">
        <f t="shared" si="0"/>
        <v>-2.5390170044258014</v>
      </c>
      <c r="K16" s="178">
        <f t="shared" si="0"/>
        <v>-0.29793573100658932</v>
      </c>
      <c r="L16" s="178">
        <f t="shared" si="0"/>
        <v>0.59311981020167082</v>
      </c>
      <c r="M16" s="178">
        <f t="shared" si="0"/>
        <v>-5.4377256317689699</v>
      </c>
      <c r="N16" s="178">
        <f t="shared" si="0"/>
        <v>0.37267080745340309</v>
      </c>
      <c r="O16" s="178">
        <f t="shared" si="0"/>
        <v>-0.90826521344233413</v>
      </c>
      <c r="P16" s="178">
        <f t="shared" si="0"/>
        <v>-0.24576062914719898</v>
      </c>
      <c r="Q16" s="178">
        <f t="shared" si="0"/>
        <v>-0.49603174603174693</v>
      </c>
      <c r="R16" s="178">
        <f t="shared" si="0"/>
        <v>-0.8608971454463159</v>
      </c>
      <c r="S16" s="173">
        <v>2009</v>
      </c>
      <c r="T16" s="160"/>
      <c r="U16" s="160"/>
    </row>
    <row r="17" spans="1:21" ht="12" customHeight="1">
      <c r="A17" s="173">
        <v>2010</v>
      </c>
      <c r="B17" s="178">
        <f t="shared" si="0"/>
        <v>6.527415143603136</v>
      </c>
      <c r="C17" s="178">
        <f t="shared" si="0"/>
        <v>3.556622299803621</v>
      </c>
      <c r="D17" s="178">
        <f t="shared" si="0"/>
        <v>2.1911870936672102</v>
      </c>
      <c r="E17" s="178">
        <f t="shared" si="0"/>
        <v>3.2608695652173765</v>
      </c>
      <c r="F17" s="178">
        <f t="shared" si="0"/>
        <v>5.1731509191962317</v>
      </c>
      <c r="G17" s="178">
        <f t="shared" si="0"/>
        <v>1.8534557422483999</v>
      </c>
      <c r="H17" s="178">
        <f t="shared" si="0"/>
        <v>2.3125996810207283</v>
      </c>
      <c r="I17" s="178">
        <f t="shared" si="0"/>
        <v>2.3359999999999985</v>
      </c>
      <c r="J17" s="178">
        <f t="shared" si="0"/>
        <v>3.9435946462714924</v>
      </c>
      <c r="K17" s="178">
        <f t="shared" si="0"/>
        <v>1.5581643543223009</v>
      </c>
      <c r="L17" s="178">
        <f t="shared" si="0"/>
        <v>4.1981132075471663</v>
      </c>
      <c r="M17" s="178">
        <f t="shared" si="0"/>
        <v>3.2927702219040782</v>
      </c>
      <c r="N17" s="178">
        <f t="shared" si="0"/>
        <v>2.25866336633662</v>
      </c>
      <c r="O17" s="178">
        <f t="shared" si="0"/>
        <v>4.4912923923006645</v>
      </c>
      <c r="P17" s="178">
        <f t="shared" si="0"/>
        <v>0.81300813008130035</v>
      </c>
      <c r="Q17" s="178">
        <f t="shared" si="0"/>
        <v>3.4230641409105971</v>
      </c>
      <c r="R17" s="178">
        <f t="shared" si="0"/>
        <v>3.2678244972577772</v>
      </c>
      <c r="S17" s="173">
        <v>2010</v>
      </c>
      <c r="T17" s="160"/>
      <c r="U17" s="160"/>
    </row>
    <row r="18" spans="1:21" ht="12" customHeight="1">
      <c r="A18" s="173">
        <v>2011</v>
      </c>
      <c r="B18" s="178">
        <f t="shared" si="0"/>
        <v>3.3496732026143832</v>
      </c>
      <c r="C18" s="178">
        <f t="shared" si="0"/>
        <v>4.5512010113779979</v>
      </c>
      <c r="D18" s="178">
        <f t="shared" si="0"/>
        <v>3.463713477851087</v>
      </c>
      <c r="E18" s="178">
        <f t="shared" si="0"/>
        <v>3.129445234708399</v>
      </c>
      <c r="F18" s="178">
        <f t="shared" si="0"/>
        <v>1.8902439024390105</v>
      </c>
      <c r="G18" s="178">
        <f t="shared" si="0"/>
        <v>-0.27210884353740994</v>
      </c>
      <c r="H18" s="178">
        <f t="shared" si="0"/>
        <v>1.8706157443491946</v>
      </c>
      <c r="I18" s="178">
        <f t="shared" si="0"/>
        <v>4.6591619762351542</v>
      </c>
      <c r="J18" s="178">
        <f t="shared" si="0"/>
        <v>3.9549321683145564</v>
      </c>
      <c r="K18" s="178">
        <f t="shared" si="0"/>
        <v>2.2488440521227346</v>
      </c>
      <c r="L18" s="178">
        <f t="shared" si="0"/>
        <v>3.4178361249434204</v>
      </c>
      <c r="M18" s="178">
        <f t="shared" si="0"/>
        <v>4.5738045738045798</v>
      </c>
      <c r="N18" s="178">
        <f t="shared" si="0"/>
        <v>3.5703479576399246</v>
      </c>
      <c r="O18" s="178">
        <f t="shared" si="0"/>
        <v>1.2280701754385746</v>
      </c>
      <c r="P18" s="178">
        <f t="shared" si="0"/>
        <v>2.126099706744867</v>
      </c>
      <c r="Q18" s="178">
        <f t="shared" si="0"/>
        <v>4.4665809768637388</v>
      </c>
      <c r="R18" s="178">
        <f t="shared" si="0"/>
        <v>3.1422881168400068</v>
      </c>
      <c r="S18" s="173">
        <v>2011</v>
      </c>
      <c r="T18" s="160"/>
      <c r="U18" s="160"/>
    </row>
    <row r="19" spans="1:21" ht="12" customHeight="1">
      <c r="A19" s="173">
        <v>2012</v>
      </c>
      <c r="B19" s="178">
        <f t="shared" si="0"/>
        <v>1.541501976284593</v>
      </c>
      <c r="C19" s="178">
        <f t="shared" si="0"/>
        <v>2.3176138653768703</v>
      </c>
      <c r="D19" s="178">
        <f t="shared" si="0"/>
        <v>0.40992940104760578</v>
      </c>
      <c r="E19" s="178">
        <f t="shared" si="0"/>
        <v>3.503448275862084</v>
      </c>
      <c r="F19" s="178">
        <f t="shared" si="0"/>
        <v>4.1292639138240617</v>
      </c>
      <c r="G19" s="178">
        <f t="shared" si="0"/>
        <v>1.1255115961800897</v>
      </c>
      <c r="H19" s="178">
        <f t="shared" si="0"/>
        <v>0.97551644988523378</v>
      </c>
      <c r="I19" s="178">
        <f t="shared" si="0"/>
        <v>3.226770242007774</v>
      </c>
      <c r="J19" s="178">
        <f t="shared" si="0"/>
        <v>1.7252820172528232</v>
      </c>
      <c r="K19" s="178">
        <f t="shared" si="0"/>
        <v>1.9321685508735982</v>
      </c>
      <c r="L19" s="178">
        <f t="shared" si="0"/>
        <v>2.8233749179251504</v>
      </c>
      <c r="M19" s="178">
        <f t="shared" si="0"/>
        <v>2.5403136735144614</v>
      </c>
      <c r="N19" s="178">
        <f t="shared" si="0"/>
        <v>3.1843412211510582</v>
      </c>
      <c r="O19" s="178">
        <f t="shared" si="0"/>
        <v>5.4881571346042932</v>
      </c>
      <c r="P19" s="178">
        <f t="shared" si="0"/>
        <v>4.4986838956688331</v>
      </c>
      <c r="Q19" s="178">
        <f t="shared" si="0"/>
        <v>3.1374961550292255</v>
      </c>
      <c r="R19" s="178">
        <f t="shared" si="0"/>
        <v>2.145462347135819</v>
      </c>
      <c r="S19" s="173">
        <v>2012</v>
      </c>
      <c r="T19" s="160"/>
      <c r="U19" s="160"/>
    </row>
    <row r="20" spans="1:21" ht="12" customHeight="1">
      <c r="A20" s="173">
        <v>2013</v>
      </c>
      <c r="B20" s="178">
        <f t="shared" si="0"/>
        <v>1.109381082133126</v>
      </c>
      <c r="C20" s="178">
        <f t="shared" si="0"/>
        <v>2.4423872365570105</v>
      </c>
      <c r="D20" s="178">
        <f t="shared" si="0"/>
        <v>2.4268541619414634</v>
      </c>
      <c r="E20" s="178">
        <f t="shared" si="0"/>
        <v>4.4243070362473276</v>
      </c>
      <c r="F20" s="178">
        <f t="shared" si="0"/>
        <v>1.8199233716474907</v>
      </c>
      <c r="G20" s="178">
        <f t="shared" si="0"/>
        <v>2.1079258010118025</v>
      </c>
      <c r="H20" s="178">
        <f t="shared" si="0"/>
        <v>2.9740481151733178</v>
      </c>
      <c r="I20" s="178">
        <f t="shared" si="0"/>
        <v>4.8046309696092777</v>
      </c>
      <c r="J20" s="178">
        <f t="shared" si="0"/>
        <v>2.3483365949119417</v>
      </c>
      <c r="K20" s="178">
        <f t="shared" si="0"/>
        <v>2.2383545069570374</v>
      </c>
      <c r="L20" s="178">
        <f t="shared" si="0"/>
        <v>2.022137079608342</v>
      </c>
      <c r="M20" s="178">
        <f t="shared" si="0"/>
        <v>2.3481258078414555</v>
      </c>
      <c r="N20" s="178">
        <f t="shared" si="0"/>
        <v>4.0203850509626307</v>
      </c>
      <c r="O20" s="178">
        <f t="shared" si="0"/>
        <v>3.6144578313252964</v>
      </c>
      <c r="P20" s="178">
        <f t="shared" si="0"/>
        <v>2.6791847950538283</v>
      </c>
      <c r="Q20" s="178">
        <f t="shared" si="0"/>
        <v>3.7876528481956484</v>
      </c>
      <c r="R20" s="178">
        <f t="shared" si="0"/>
        <v>2.4364629279563133</v>
      </c>
      <c r="S20" s="173">
        <v>2013</v>
      </c>
      <c r="T20" s="160"/>
      <c r="U20" s="160"/>
    </row>
    <row r="21" spans="1:21" ht="12" customHeight="1">
      <c r="A21" s="173">
        <v>2014</v>
      </c>
      <c r="B21" s="178">
        <f t="shared" si="0"/>
        <v>2.8296438883541839</v>
      </c>
      <c r="C21" s="178">
        <f t="shared" si="0"/>
        <v>1.7688905979619278</v>
      </c>
      <c r="D21" s="178">
        <f t="shared" si="0"/>
        <v>2.0593445527015177</v>
      </c>
      <c r="E21" s="178">
        <f t="shared" si="0"/>
        <v>0.7401735579377231</v>
      </c>
      <c r="F21" s="178">
        <f t="shared" si="0"/>
        <v>1.6745061147695139</v>
      </c>
      <c r="G21" s="178">
        <f t="shared" si="0"/>
        <v>1.6184971098266061</v>
      </c>
      <c r="H21" s="178">
        <f t="shared" si="0"/>
        <v>1.5268579838116239</v>
      </c>
      <c r="I21" s="178">
        <f t="shared" si="0"/>
        <v>1.6293841480254088</v>
      </c>
      <c r="J21" s="178">
        <f t="shared" si="0"/>
        <v>1.3596770766942825</v>
      </c>
      <c r="K21" s="178">
        <f t="shared" si="0"/>
        <v>1.6173570019723797</v>
      </c>
      <c r="L21" s="178">
        <f t="shared" si="0"/>
        <v>0.87627790527852767</v>
      </c>
      <c r="M21" s="178">
        <f t="shared" si="0"/>
        <v>1.915386234476955</v>
      </c>
      <c r="N21" s="178">
        <f t="shared" si="0"/>
        <v>2.1230266739248833</v>
      </c>
      <c r="O21" s="178">
        <f t="shared" si="0"/>
        <v>1.4270613107822356</v>
      </c>
      <c r="P21" s="178">
        <f t="shared" si="0"/>
        <v>2.007136485280995</v>
      </c>
      <c r="Q21" s="178">
        <f t="shared" si="0"/>
        <v>2.4425287356321945</v>
      </c>
      <c r="R21" s="178">
        <f t="shared" si="0"/>
        <v>1.8248923518556381</v>
      </c>
      <c r="S21" s="173">
        <v>2014</v>
      </c>
      <c r="T21" s="160"/>
      <c r="U21" s="160"/>
    </row>
    <row r="22" spans="1:21" ht="12" customHeight="1">
      <c r="A22" s="173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3"/>
      <c r="T22" s="160"/>
      <c r="U22" s="160"/>
    </row>
    <row r="23" spans="1:21" ht="12" customHeight="1">
      <c r="A23" s="168"/>
      <c r="B23" s="280" t="s">
        <v>303</v>
      </c>
      <c r="C23" s="280"/>
      <c r="D23" s="280"/>
      <c r="E23" s="280"/>
      <c r="F23" s="280"/>
      <c r="G23" s="280"/>
      <c r="H23" s="280"/>
      <c r="I23" s="280"/>
      <c r="J23" s="280"/>
      <c r="K23" s="280" t="s">
        <v>303</v>
      </c>
      <c r="L23" s="280"/>
      <c r="M23" s="280"/>
      <c r="N23" s="280"/>
      <c r="O23" s="280"/>
      <c r="P23" s="280"/>
      <c r="Q23" s="280"/>
      <c r="R23" s="280"/>
      <c r="S23" s="173"/>
    </row>
    <row r="24" spans="1:21" ht="12" customHeight="1">
      <c r="B24" s="256" t="s">
        <v>348</v>
      </c>
      <c r="C24" s="256"/>
      <c r="D24" s="256"/>
      <c r="E24" s="256"/>
      <c r="F24" s="256"/>
      <c r="G24" s="256"/>
      <c r="H24" s="256"/>
      <c r="I24" s="256"/>
      <c r="J24" s="256"/>
      <c r="K24" s="256" t="s">
        <v>348</v>
      </c>
      <c r="L24" s="256"/>
      <c r="M24" s="256"/>
      <c r="N24" s="256"/>
      <c r="O24" s="256"/>
      <c r="P24" s="256"/>
      <c r="Q24" s="256"/>
      <c r="R24" s="256"/>
      <c r="S24" s="192"/>
    </row>
    <row r="25" spans="1:21" ht="12" customHeight="1">
      <c r="A25" s="173">
        <v>2008</v>
      </c>
      <c r="B25" s="181">
        <v>98.268772453718157</v>
      </c>
      <c r="C25" s="181">
        <v>98.689221383541579</v>
      </c>
      <c r="D25" s="181">
        <v>99.762622619872033</v>
      </c>
      <c r="E25" s="181">
        <v>99.615806165495044</v>
      </c>
      <c r="F25" s="181">
        <v>102.0422599388074</v>
      </c>
      <c r="G25" s="181">
        <v>103.77204271005689</v>
      </c>
      <c r="H25" s="181">
        <v>103.7009841651284</v>
      </c>
      <c r="I25" s="181">
        <v>99.587195457227963</v>
      </c>
      <c r="J25" s="181">
        <v>100.70125862484871</v>
      </c>
      <c r="K25" s="181">
        <v>100.6974117174623</v>
      </c>
      <c r="L25" s="181">
        <v>97.963683690646164</v>
      </c>
      <c r="M25" s="181">
        <v>104.0487728095287</v>
      </c>
      <c r="N25" s="181">
        <v>99.635788783746193</v>
      </c>
      <c r="O25" s="181">
        <v>98.719577660096931</v>
      </c>
      <c r="P25" s="181">
        <v>101.65269178458681</v>
      </c>
      <c r="Q25" s="181">
        <v>99.430635277116068</v>
      </c>
      <c r="R25" s="181">
        <v>100.17</v>
      </c>
      <c r="S25" s="173">
        <v>2008</v>
      </c>
    </row>
    <row r="26" spans="1:21" ht="12" customHeight="1">
      <c r="A26" s="173">
        <v>2009</v>
      </c>
      <c r="B26" s="181">
        <v>94.448439303176244</v>
      </c>
      <c r="C26" s="181">
        <v>97.184937847580542</v>
      </c>
      <c r="D26" s="181">
        <v>98.935298050218719</v>
      </c>
      <c r="E26" s="181">
        <v>98.114293625245537</v>
      </c>
      <c r="F26" s="181">
        <v>96.515844870509227</v>
      </c>
      <c r="G26" s="181">
        <v>99.709830060598634</v>
      </c>
      <c r="H26" s="181">
        <v>98.111516325686708</v>
      </c>
      <c r="I26" s="181">
        <v>100.2665102650091</v>
      </c>
      <c r="J26" s="181">
        <v>97.326478014986876</v>
      </c>
      <c r="K26" s="181">
        <v>98.806055821761689</v>
      </c>
      <c r="L26" s="181">
        <v>96.484480766354537</v>
      </c>
      <c r="M26" s="181">
        <v>97.225241636976435</v>
      </c>
      <c r="N26" s="181">
        <v>98.78689431451491</v>
      </c>
      <c r="O26" s="181">
        <v>96.85007956579355</v>
      </c>
      <c r="P26" s="181">
        <v>100.5727753011581</v>
      </c>
      <c r="Q26" s="181">
        <v>97.780358792295203</v>
      </c>
      <c r="R26" s="181">
        <v>97.57</v>
      </c>
      <c r="S26" s="173">
        <v>2009</v>
      </c>
    </row>
    <row r="27" spans="1:21" ht="12" customHeight="1">
      <c r="A27" s="173">
        <v>2010</v>
      </c>
      <c r="B27" s="182">
        <v>100</v>
      </c>
      <c r="C27" s="182">
        <v>100</v>
      </c>
      <c r="D27" s="182">
        <v>100</v>
      </c>
      <c r="E27" s="182">
        <v>100</v>
      </c>
      <c r="F27" s="182">
        <v>100</v>
      </c>
      <c r="G27" s="182">
        <v>100</v>
      </c>
      <c r="H27" s="182">
        <v>100</v>
      </c>
      <c r="I27" s="182">
        <v>100</v>
      </c>
      <c r="J27" s="182">
        <v>100</v>
      </c>
      <c r="K27" s="182">
        <v>100</v>
      </c>
      <c r="L27" s="182">
        <v>100</v>
      </c>
      <c r="M27" s="182">
        <v>100</v>
      </c>
      <c r="N27" s="182">
        <v>100</v>
      </c>
      <c r="O27" s="182">
        <v>100</v>
      </c>
      <c r="P27" s="182">
        <v>100</v>
      </c>
      <c r="Q27" s="182">
        <v>100</v>
      </c>
      <c r="R27" s="182">
        <v>100</v>
      </c>
      <c r="S27" s="173">
        <v>2010</v>
      </c>
    </row>
    <row r="28" spans="1:21" ht="12" customHeight="1">
      <c r="A28" s="173">
        <v>2011</v>
      </c>
      <c r="B28" s="181">
        <v>102.5353695430219</v>
      </c>
      <c r="C28" s="181">
        <v>103.6726060970261</v>
      </c>
      <c r="D28" s="181">
        <v>102.32103013288381</v>
      </c>
      <c r="E28" s="181">
        <v>100.9786361627902</v>
      </c>
      <c r="F28" s="181">
        <v>100.64571277790439</v>
      </c>
      <c r="G28" s="181">
        <v>99.20586938721307</v>
      </c>
      <c r="H28" s="181">
        <v>100.96955398026429</v>
      </c>
      <c r="I28" s="181">
        <v>102.8109051283335</v>
      </c>
      <c r="J28" s="181">
        <v>102.46045053197319</v>
      </c>
      <c r="K28" s="181">
        <v>100.8889021151911</v>
      </c>
      <c r="L28" s="181">
        <v>102.09332976433539</v>
      </c>
      <c r="M28" s="181">
        <v>103.39967935179109</v>
      </c>
      <c r="N28" s="181">
        <v>102.09989394139539</v>
      </c>
      <c r="O28" s="181">
        <v>99.062724469608796</v>
      </c>
      <c r="P28" s="181">
        <v>100.8870761346777</v>
      </c>
      <c r="Q28" s="181">
        <v>103.0471728758347</v>
      </c>
      <c r="R28" s="181">
        <v>101.98</v>
      </c>
      <c r="S28" s="173">
        <v>2011</v>
      </c>
    </row>
    <row r="29" spans="1:21" ht="12" customHeight="1">
      <c r="A29" s="173">
        <v>2012</v>
      </c>
      <c r="B29" s="181">
        <v>102.566790955195</v>
      </c>
      <c r="C29" s="181">
        <v>104.5296680771191</v>
      </c>
      <c r="D29" s="181">
        <v>101.15123157460449</v>
      </c>
      <c r="E29" s="181">
        <v>103.006576208897</v>
      </c>
      <c r="F29" s="181">
        <v>103.2559326306344</v>
      </c>
      <c r="G29" s="181">
        <v>98.403241965153214</v>
      </c>
      <c r="H29" s="181">
        <v>100.3571003194166</v>
      </c>
      <c r="I29" s="181">
        <v>104.6421263535353</v>
      </c>
      <c r="J29" s="181">
        <v>102.5393719817951</v>
      </c>
      <c r="K29" s="181">
        <v>101.4767007253063</v>
      </c>
      <c r="L29" s="181">
        <v>103.4316436411702</v>
      </c>
      <c r="M29" s="181">
        <v>103.8984090570071</v>
      </c>
      <c r="N29" s="181">
        <v>103.90751536305309</v>
      </c>
      <c r="O29" s="181">
        <v>102.86636212692829</v>
      </c>
      <c r="P29" s="181">
        <v>104.07939221910679</v>
      </c>
      <c r="Q29" s="181">
        <v>104.79311043808239</v>
      </c>
      <c r="R29" s="181">
        <v>102.63</v>
      </c>
      <c r="S29" s="173">
        <v>2012</v>
      </c>
    </row>
    <row r="30" spans="1:21" ht="12" customHeight="1">
      <c r="A30" s="173">
        <v>2013</v>
      </c>
      <c r="B30" s="181">
        <v>101.90441947228609</v>
      </c>
      <c r="C30" s="181">
        <v>105.11507816486851</v>
      </c>
      <c r="D30" s="181">
        <v>101.2065289382476</v>
      </c>
      <c r="E30" s="181">
        <v>104.7036274043659</v>
      </c>
      <c r="F30" s="181">
        <v>102.9532902686863</v>
      </c>
      <c r="G30" s="181">
        <v>98.732099132923352</v>
      </c>
      <c r="H30" s="181">
        <v>101.3930958806759</v>
      </c>
      <c r="I30" s="181">
        <v>106.9322967523057</v>
      </c>
      <c r="J30" s="181">
        <v>102.7149161950279</v>
      </c>
      <c r="K30" s="181">
        <v>101.5031017828432</v>
      </c>
      <c r="L30" s="181">
        <v>103.57993530557781</v>
      </c>
      <c r="M30" s="181">
        <v>104.20360647663971</v>
      </c>
      <c r="N30" s="181">
        <v>105.3549697046504</v>
      </c>
      <c r="O30" s="181">
        <v>104.0986169303586</v>
      </c>
      <c r="P30" s="181">
        <v>104.3959066488386</v>
      </c>
      <c r="Q30" s="181">
        <v>106.3747287999666</v>
      </c>
      <c r="R30" s="181">
        <v>103.02</v>
      </c>
      <c r="S30" s="173">
        <v>2013</v>
      </c>
    </row>
    <row r="31" spans="1:21" ht="12" customHeight="1">
      <c r="A31" s="173">
        <v>2014</v>
      </c>
      <c r="B31" s="181">
        <v>103.0136690328119</v>
      </c>
      <c r="C31" s="181">
        <v>105.21785641810391</v>
      </c>
      <c r="D31" s="181">
        <v>101.0981222729727</v>
      </c>
      <c r="E31" s="181">
        <v>103.79661187455579</v>
      </c>
      <c r="F31" s="181">
        <v>102.5308862408596</v>
      </c>
      <c r="G31" s="181">
        <v>98.339457253172498</v>
      </c>
      <c r="H31" s="181">
        <v>101.1389830485017</v>
      </c>
      <c r="I31" s="181">
        <v>107.0362367921803</v>
      </c>
      <c r="J31" s="181">
        <v>102.518596805054</v>
      </c>
      <c r="K31" s="181">
        <v>101.3845321138959</v>
      </c>
      <c r="L31" s="181">
        <v>102.8850284455075</v>
      </c>
      <c r="M31" s="181">
        <v>104.4254312710449</v>
      </c>
      <c r="N31" s="181">
        <v>105.713007690781</v>
      </c>
      <c r="O31" s="181">
        <v>104.2331044246649</v>
      </c>
      <c r="P31" s="181">
        <v>104.74041049712601</v>
      </c>
      <c r="Q31" s="181">
        <v>107.1955320504279</v>
      </c>
      <c r="R31" s="181">
        <v>103.11</v>
      </c>
      <c r="S31" s="173">
        <v>2014</v>
      </c>
    </row>
    <row r="32" spans="1:21" ht="12" customHeight="1">
      <c r="A32" s="173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73"/>
    </row>
    <row r="33" spans="1:21" ht="12" customHeight="1">
      <c r="A33" s="173"/>
      <c r="B33" s="257" t="s">
        <v>347</v>
      </c>
      <c r="C33" s="257"/>
      <c r="D33" s="257"/>
      <c r="E33" s="257"/>
      <c r="F33" s="257"/>
      <c r="G33" s="257"/>
      <c r="H33" s="257"/>
      <c r="I33" s="257"/>
      <c r="J33" s="257"/>
      <c r="K33" s="257" t="s">
        <v>3</v>
      </c>
      <c r="L33" s="257"/>
      <c r="M33" s="257"/>
      <c r="N33" s="257"/>
      <c r="O33" s="257"/>
      <c r="P33" s="257"/>
      <c r="Q33" s="257"/>
      <c r="R33" s="257"/>
      <c r="S33" s="173"/>
      <c r="T33" s="160"/>
      <c r="U33" s="160"/>
    </row>
    <row r="34" spans="1:21" ht="12" customHeight="1">
      <c r="A34" s="173">
        <v>2009</v>
      </c>
      <c r="B34" s="178">
        <f t="shared" ref="B34:R39" si="1">B26/B25*100-100</f>
        <v>-3.8876369930652999</v>
      </c>
      <c r="C34" s="178">
        <f t="shared" si="1"/>
        <v>-1.5242632527364322</v>
      </c>
      <c r="D34" s="178">
        <f t="shared" si="1"/>
        <v>-0.82929312394452381</v>
      </c>
      <c r="E34" s="178">
        <f t="shared" si="1"/>
        <v>-1.5073035073921943</v>
      </c>
      <c r="F34" s="178">
        <f t="shared" si="1"/>
        <v>-5.415810147298032</v>
      </c>
      <c r="G34" s="178">
        <f t="shared" si="1"/>
        <v>-3.9145540006456656</v>
      </c>
      <c r="H34" s="178">
        <f t="shared" si="1"/>
        <v>-5.3899853356659548</v>
      </c>
      <c r="I34" s="178">
        <f t="shared" si="1"/>
        <v>0.68213067419185336</v>
      </c>
      <c r="J34" s="178">
        <f t="shared" si="1"/>
        <v>-3.3512794735110418</v>
      </c>
      <c r="K34" s="178">
        <f t="shared" si="1"/>
        <v>-1.8782567132980574</v>
      </c>
      <c r="L34" s="178">
        <f t="shared" si="1"/>
        <v>-1.5099502882749078</v>
      </c>
      <c r="M34" s="178">
        <f t="shared" si="1"/>
        <v>-6.5580121593970091</v>
      </c>
      <c r="N34" s="178">
        <f t="shared" si="1"/>
        <v>-0.85199753983356175</v>
      </c>
      <c r="O34" s="178">
        <f t="shared" si="1"/>
        <v>-1.8937460416821068</v>
      </c>
      <c r="P34" s="178">
        <f t="shared" si="1"/>
        <v>-1.062358964106096</v>
      </c>
      <c r="Q34" s="178">
        <f t="shared" si="1"/>
        <v>-1.6597263813325753</v>
      </c>
      <c r="R34" s="178">
        <f t="shared" si="1"/>
        <v>-2.5955875012478913</v>
      </c>
      <c r="S34" s="173">
        <v>2009</v>
      </c>
      <c r="T34" s="160"/>
      <c r="U34" s="160"/>
    </row>
    <row r="35" spans="1:21" ht="12" customHeight="1">
      <c r="A35" s="173">
        <v>2010</v>
      </c>
      <c r="B35" s="178">
        <f t="shared" si="1"/>
        <v>5.877874465456685</v>
      </c>
      <c r="C35" s="178">
        <f t="shared" si="1"/>
        <v>2.8966033366553603</v>
      </c>
      <c r="D35" s="178">
        <f t="shared" si="1"/>
        <v>1.0761598446298137</v>
      </c>
      <c r="E35" s="178">
        <f t="shared" si="1"/>
        <v>1.9219486836006325</v>
      </c>
      <c r="F35" s="178">
        <f t="shared" si="1"/>
        <v>3.6099307156926415</v>
      </c>
      <c r="G35" s="178">
        <f t="shared" si="1"/>
        <v>0.2910143756388095</v>
      </c>
      <c r="H35" s="178">
        <f t="shared" si="1"/>
        <v>1.9248338472767728</v>
      </c>
      <c r="I35" s="178">
        <f t="shared" si="1"/>
        <v>-0.26580187572569969</v>
      </c>
      <c r="J35" s="178">
        <f t="shared" si="1"/>
        <v>2.746962634979397</v>
      </c>
      <c r="K35" s="178">
        <f t="shared" si="1"/>
        <v>1.2083714589236365</v>
      </c>
      <c r="L35" s="178">
        <f t="shared" si="1"/>
        <v>3.643611082033587</v>
      </c>
      <c r="M35" s="178">
        <f t="shared" si="1"/>
        <v>2.8539485387797328</v>
      </c>
      <c r="N35" s="178">
        <f t="shared" si="1"/>
        <v>1.2280026555170735</v>
      </c>
      <c r="O35" s="178">
        <f t="shared" si="1"/>
        <v>3.2523674201698611</v>
      </c>
      <c r="P35" s="178">
        <f t="shared" si="1"/>
        <v>-0.56951326981180728</v>
      </c>
      <c r="Q35" s="178">
        <f t="shared" si="1"/>
        <v>2.270027677460007</v>
      </c>
      <c r="R35" s="178">
        <f t="shared" si="1"/>
        <v>2.490519626934514</v>
      </c>
      <c r="S35" s="173">
        <v>2010</v>
      </c>
      <c r="T35" s="160"/>
      <c r="U35" s="160"/>
    </row>
    <row r="36" spans="1:21" ht="12" customHeight="1">
      <c r="A36" s="173">
        <v>2011</v>
      </c>
      <c r="B36" s="178">
        <f t="shared" si="1"/>
        <v>2.5353695430218863</v>
      </c>
      <c r="C36" s="178">
        <f t="shared" si="1"/>
        <v>3.6726060970261045</v>
      </c>
      <c r="D36" s="178">
        <f t="shared" si="1"/>
        <v>2.3210301328838057</v>
      </c>
      <c r="E36" s="178">
        <f t="shared" si="1"/>
        <v>0.97863616279019539</v>
      </c>
      <c r="F36" s="178">
        <f t="shared" si="1"/>
        <v>0.64571277790439296</v>
      </c>
      <c r="G36" s="178">
        <f t="shared" si="1"/>
        <v>-0.79413061278692965</v>
      </c>
      <c r="H36" s="178">
        <f t="shared" si="1"/>
        <v>0.96955398026430828</v>
      </c>
      <c r="I36" s="178">
        <f t="shared" si="1"/>
        <v>2.810905128333502</v>
      </c>
      <c r="J36" s="178">
        <f t="shared" si="1"/>
        <v>2.4604505319731942</v>
      </c>
      <c r="K36" s="178">
        <f t="shared" si="1"/>
        <v>0.88890211519110096</v>
      </c>
      <c r="L36" s="178">
        <f t="shared" si="1"/>
        <v>2.0933297643353797</v>
      </c>
      <c r="M36" s="178">
        <f t="shared" si="1"/>
        <v>3.3996793517910788</v>
      </c>
      <c r="N36" s="178">
        <f t="shared" si="1"/>
        <v>2.0998939413954076</v>
      </c>
      <c r="O36" s="178">
        <f t="shared" si="1"/>
        <v>-0.93727553039120437</v>
      </c>
      <c r="P36" s="178">
        <f t="shared" si="1"/>
        <v>0.88707613467768454</v>
      </c>
      <c r="Q36" s="178">
        <f t="shared" si="1"/>
        <v>3.0471728758347183</v>
      </c>
      <c r="R36" s="178">
        <f t="shared" si="1"/>
        <v>1.980000000000004</v>
      </c>
      <c r="S36" s="173">
        <v>2011</v>
      </c>
      <c r="T36" s="160"/>
      <c r="U36" s="160"/>
    </row>
    <row r="37" spans="1:21" ht="12" customHeight="1">
      <c r="A37" s="173">
        <v>2012</v>
      </c>
      <c r="B37" s="178">
        <f t="shared" si="1"/>
        <v>3.0644461821466962E-2</v>
      </c>
      <c r="C37" s="178">
        <f t="shared" si="1"/>
        <v>0.82670052616491319</v>
      </c>
      <c r="D37" s="178">
        <f t="shared" si="1"/>
        <v>-1.1432630777466812</v>
      </c>
      <c r="E37" s="178">
        <f t="shared" si="1"/>
        <v>2.0082862307998681</v>
      </c>
      <c r="F37" s="178">
        <f t="shared" si="1"/>
        <v>2.5934734631866547</v>
      </c>
      <c r="G37" s="178">
        <f t="shared" si="1"/>
        <v>-0.80905235448025792</v>
      </c>
      <c r="H37" s="178">
        <f t="shared" si="1"/>
        <v>-0.60657261194538137</v>
      </c>
      <c r="I37" s="178">
        <f t="shared" si="1"/>
        <v>1.7811546575881039</v>
      </c>
      <c r="J37" s="178">
        <f t="shared" si="1"/>
        <v>7.7026256874873411E-2</v>
      </c>
      <c r="K37" s="178">
        <f t="shared" si="1"/>
        <v>0.58261969135521952</v>
      </c>
      <c r="L37" s="178">
        <f t="shared" si="1"/>
        <v>1.3108729825191006</v>
      </c>
      <c r="M37" s="178">
        <f t="shared" si="1"/>
        <v>0.48233196499498376</v>
      </c>
      <c r="N37" s="178">
        <f t="shared" si="1"/>
        <v>1.7704439758725528</v>
      </c>
      <c r="O37" s="178">
        <f t="shared" si="1"/>
        <v>3.8396255278506857</v>
      </c>
      <c r="P37" s="178">
        <f t="shared" si="1"/>
        <v>3.1642468061692739</v>
      </c>
      <c r="Q37" s="178">
        <f t="shared" si="1"/>
        <v>1.6943090368441602</v>
      </c>
      <c r="R37" s="178">
        <f t="shared" si="1"/>
        <v>0.63737987840752908</v>
      </c>
      <c r="S37" s="173">
        <v>2012</v>
      </c>
      <c r="T37" s="160"/>
      <c r="U37" s="160"/>
    </row>
    <row r="38" spans="1:21" ht="12" customHeight="1">
      <c r="A38" s="173">
        <v>2013</v>
      </c>
      <c r="B38" s="178">
        <f t="shared" si="1"/>
        <v>-0.64579526837127332</v>
      </c>
      <c r="C38" s="178">
        <f t="shared" si="1"/>
        <v>0.56004204214778497</v>
      </c>
      <c r="D38" s="178">
        <f t="shared" si="1"/>
        <v>5.4668008270695623E-2</v>
      </c>
      <c r="E38" s="178">
        <f t="shared" si="1"/>
        <v>1.6475173313471601</v>
      </c>
      <c r="F38" s="178">
        <f t="shared" si="1"/>
        <v>-0.29309924789572506</v>
      </c>
      <c r="G38" s="178">
        <f t="shared" si="1"/>
        <v>0.33419342818663722</v>
      </c>
      <c r="H38" s="178">
        <f t="shared" si="1"/>
        <v>1.0323091818734724</v>
      </c>
      <c r="I38" s="178">
        <f t="shared" si="1"/>
        <v>2.1885740270921161</v>
      </c>
      <c r="J38" s="178">
        <f t="shared" si="1"/>
        <v>0.17119688743945005</v>
      </c>
      <c r="K38" s="178">
        <f t="shared" si="1"/>
        <v>2.6016866283782747E-2</v>
      </c>
      <c r="L38" s="178">
        <f t="shared" si="1"/>
        <v>0.14337165995550549</v>
      </c>
      <c r="M38" s="178">
        <f t="shared" si="1"/>
        <v>0.29374599900289411</v>
      </c>
      <c r="N38" s="178">
        <f t="shared" si="1"/>
        <v>1.3930218007233606</v>
      </c>
      <c r="O38" s="178">
        <f t="shared" si="1"/>
        <v>1.1979181317890948</v>
      </c>
      <c r="P38" s="178">
        <f t="shared" si="1"/>
        <v>0.30410864531711468</v>
      </c>
      <c r="Q38" s="178">
        <f t="shared" si="1"/>
        <v>1.5092770462412375</v>
      </c>
      <c r="R38" s="178">
        <f t="shared" si="1"/>
        <v>0.38000584624377609</v>
      </c>
      <c r="S38" s="173">
        <v>2013</v>
      </c>
      <c r="T38" s="160"/>
      <c r="U38" s="160"/>
    </row>
    <row r="39" spans="1:21" ht="12" customHeight="1">
      <c r="A39" s="173">
        <v>2014</v>
      </c>
      <c r="B39" s="178">
        <f t="shared" si="1"/>
        <v>1.0885195816531734</v>
      </c>
      <c r="C39" s="178">
        <f t="shared" si="1"/>
        <v>9.7776888938994944E-2</v>
      </c>
      <c r="D39" s="178">
        <f t="shared" si="1"/>
        <v>-0.107114300245442</v>
      </c>
      <c r="E39" s="178">
        <f t="shared" si="1"/>
        <v>-0.86626944289830021</v>
      </c>
      <c r="F39" s="178">
        <f t="shared" si="1"/>
        <v>-0.41028706000975035</v>
      </c>
      <c r="G39" s="178">
        <f t="shared" si="1"/>
        <v>-0.3976841201585728</v>
      </c>
      <c r="H39" s="178">
        <f t="shared" si="1"/>
        <v>-0.25062143528317904</v>
      </c>
      <c r="I39" s="178">
        <f t="shared" si="1"/>
        <v>9.7201727664526061E-2</v>
      </c>
      <c r="J39" s="178">
        <f t="shared" si="1"/>
        <v>-0.1911303608534638</v>
      </c>
      <c r="K39" s="178">
        <f t="shared" si="1"/>
        <v>-0.11681383806474344</v>
      </c>
      <c r="L39" s="178">
        <f t="shared" si="1"/>
        <v>-0.67088945172655201</v>
      </c>
      <c r="M39" s="178">
        <f t="shared" si="1"/>
        <v>0.21287631196807411</v>
      </c>
      <c r="N39" s="178">
        <f t="shared" si="1"/>
        <v>0.33983967451590047</v>
      </c>
      <c r="O39" s="178">
        <f t="shared" si="1"/>
        <v>0.12919239301352547</v>
      </c>
      <c r="P39" s="178">
        <f t="shared" si="1"/>
        <v>0.32999746766530791</v>
      </c>
      <c r="Q39" s="178">
        <f t="shared" si="1"/>
        <v>0.77161489361330382</v>
      </c>
      <c r="R39" s="178">
        <f t="shared" si="1"/>
        <v>8.7361677344205191E-2</v>
      </c>
      <c r="S39" s="173">
        <v>2014</v>
      </c>
      <c r="T39" s="160"/>
      <c r="U39" s="160"/>
    </row>
  </sheetData>
  <mergeCells count="14">
    <mergeCell ref="A1:J1"/>
    <mergeCell ref="K1:S1"/>
    <mergeCell ref="B5:J5"/>
    <mergeCell ref="K5:R5"/>
    <mergeCell ref="B6:J6"/>
    <mergeCell ref="K6:R6"/>
    <mergeCell ref="B33:J33"/>
    <mergeCell ref="K33:R33"/>
    <mergeCell ref="B15:J15"/>
    <mergeCell ref="K15:R15"/>
    <mergeCell ref="B23:J23"/>
    <mergeCell ref="K23:R23"/>
    <mergeCell ref="B24:J24"/>
    <mergeCell ref="K24:R2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76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21" ht="24" customHeight="1">
      <c r="A1" s="258" t="s">
        <v>335</v>
      </c>
      <c r="B1" s="268"/>
      <c r="C1" s="268"/>
      <c r="D1" s="268"/>
      <c r="E1" s="268"/>
      <c r="F1" s="268"/>
      <c r="G1" s="268"/>
      <c r="H1" s="268"/>
      <c r="I1" s="268"/>
      <c r="J1" s="268"/>
      <c r="K1" s="281" t="s">
        <v>335</v>
      </c>
      <c r="L1" s="278"/>
      <c r="M1" s="278"/>
      <c r="N1" s="278"/>
      <c r="O1" s="278"/>
      <c r="P1" s="278"/>
      <c r="Q1" s="278"/>
      <c r="R1" s="278"/>
      <c r="S1" s="278"/>
    </row>
    <row r="2" spans="1:21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21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21" ht="10.8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21" ht="10.8" customHeight="1">
      <c r="A5" s="168"/>
      <c r="B5" s="280" t="s">
        <v>302</v>
      </c>
      <c r="C5" s="280"/>
      <c r="D5" s="280"/>
      <c r="E5" s="280"/>
      <c r="F5" s="280"/>
      <c r="G5" s="280"/>
      <c r="H5" s="280"/>
      <c r="I5" s="280"/>
      <c r="J5" s="280"/>
      <c r="K5" s="280" t="s">
        <v>302</v>
      </c>
      <c r="L5" s="280"/>
      <c r="M5" s="280"/>
      <c r="N5" s="280"/>
      <c r="O5" s="280"/>
      <c r="P5" s="280"/>
      <c r="Q5" s="280"/>
      <c r="R5" s="280"/>
      <c r="S5" s="173"/>
    </row>
    <row r="6" spans="1:21" ht="10.8" customHeight="1">
      <c r="B6" s="256" t="s">
        <v>10</v>
      </c>
      <c r="C6" s="256"/>
      <c r="D6" s="256"/>
      <c r="E6" s="256"/>
      <c r="F6" s="256"/>
      <c r="G6" s="256"/>
      <c r="H6" s="256"/>
      <c r="I6" s="256"/>
      <c r="J6" s="256"/>
      <c r="K6" s="256" t="s">
        <v>10</v>
      </c>
      <c r="L6" s="256"/>
      <c r="M6" s="256"/>
      <c r="N6" s="256"/>
      <c r="O6" s="256"/>
      <c r="P6" s="256"/>
      <c r="Q6" s="256"/>
      <c r="R6" s="256"/>
      <c r="S6" s="192"/>
    </row>
    <row r="7" spans="1:21" ht="10.8" customHeight="1">
      <c r="A7" s="173">
        <v>2000</v>
      </c>
      <c r="B7" s="176">
        <v>29418</v>
      </c>
      <c r="C7" s="176">
        <v>29382</v>
      </c>
      <c r="D7" s="176">
        <v>25130</v>
      </c>
      <c r="E7" s="176">
        <v>17175</v>
      </c>
      <c r="F7" s="176">
        <v>33739</v>
      </c>
      <c r="G7" s="176">
        <v>45465</v>
      </c>
      <c r="H7" s="176">
        <v>32062</v>
      </c>
      <c r="I7" s="176">
        <v>16530</v>
      </c>
      <c r="J7" s="176">
        <v>23251</v>
      </c>
      <c r="K7" s="176">
        <v>25974</v>
      </c>
      <c r="L7" s="176">
        <v>23378</v>
      </c>
      <c r="M7" s="176">
        <v>23743</v>
      </c>
      <c r="N7" s="176">
        <v>17040</v>
      </c>
      <c r="O7" s="176">
        <v>16164</v>
      </c>
      <c r="P7" s="176">
        <v>23072</v>
      </c>
      <c r="Q7" s="176">
        <v>16262</v>
      </c>
      <c r="R7" s="176">
        <v>25716</v>
      </c>
      <c r="S7" s="173">
        <v>2000</v>
      </c>
      <c r="T7" s="160"/>
      <c r="U7" s="160"/>
    </row>
    <row r="8" spans="1:21" ht="10.8" customHeight="1">
      <c r="A8" s="173">
        <v>2001</v>
      </c>
      <c r="B8" s="176">
        <v>30552</v>
      </c>
      <c r="C8" s="176">
        <v>30286</v>
      </c>
      <c r="D8" s="176">
        <v>25365</v>
      </c>
      <c r="E8" s="176">
        <v>17630</v>
      </c>
      <c r="F8" s="176">
        <v>35014</v>
      </c>
      <c r="G8" s="176">
        <v>47766</v>
      </c>
      <c r="H8" s="176">
        <v>33151</v>
      </c>
      <c r="I8" s="176">
        <v>16931</v>
      </c>
      <c r="J8" s="176">
        <v>23576</v>
      </c>
      <c r="K8" s="176">
        <v>26528</v>
      </c>
      <c r="L8" s="176">
        <v>23397</v>
      </c>
      <c r="M8" s="176">
        <v>24299</v>
      </c>
      <c r="N8" s="176">
        <v>17735</v>
      </c>
      <c r="O8" s="176">
        <v>16620</v>
      </c>
      <c r="P8" s="176">
        <v>23657</v>
      </c>
      <c r="Q8" s="176">
        <v>16806</v>
      </c>
      <c r="R8" s="176">
        <v>26437</v>
      </c>
      <c r="S8" s="173">
        <v>2001</v>
      </c>
      <c r="T8" s="160"/>
      <c r="U8" s="160"/>
    </row>
    <row r="9" spans="1:21" ht="10.8" customHeight="1">
      <c r="A9" s="173">
        <v>2002</v>
      </c>
      <c r="B9" s="176">
        <v>30571</v>
      </c>
      <c r="C9" s="176">
        <v>30835</v>
      </c>
      <c r="D9" s="176">
        <v>25366</v>
      </c>
      <c r="E9" s="176">
        <v>17927</v>
      </c>
      <c r="F9" s="176">
        <v>36016</v>
      </c>
      <c r="G9" s="176">
        <v>48413</v>
      </c>
      <c r="H9" s="176">
        <v>33268</v>
      </c>
      <c r="I9" s="176">
        <v>17242</v>
      </c>
      <c r="J9" s="176">
        <v>23341</v>
      </c>
      <c r="K9" s="176">
        <v>26946</v>
      </c>
      <c r="L9" s="176">
        <v>23863</v>
      </c>
      <c r="M9" s="176">
        <v>24354</v>
      </c>
      <c r="N9" s="176">
        <v>18555</v>
      </c>
      <c r="O9" s="176">
        <v>17428</v>
      </c>
      <c r="P9" s="176">
        <v>23272</v>
      </c>
      <c r="Q9" s="176">
        <v>17210</v>
      </c>
      <c r="R9" s="176">
        <v>26749</v>
      </c>
      <c r="S9" s="173">
        <v>2002</v>
      </c>
      <c r="T9" s="160"/>
      <c r="U9" s="160"/>
    </row>
    <row r="10" spans="1:21" ht="10.8" customHeight="1">
      <c r="A10" s="173">
        <v>2003</v>
      </c>
      <c r="B10" s="176">
        <v>30711</v>
      </c>
      <c r="C10" s="176">
        <v>30471</v>
      </c>
      <c r="D10" s="176">
        <v>25122</v>
      </c>
      <c r="E10" s="176">
        <v>18135</v>
      </c>
      <c r="F10" s="176">
        <v>36792</v>
      </c>
      <c r="G10" s="176">
        <v>48430</v>
      </c>
      <c r="H10" s="176">
        <v>34081</v>
      </c>
      <c r="I10" s="176">
        <v>17521</v>
      </c>
      <c r="J10" s="176">
        <v>23392</v>
      </c>
      <c r="K10" s="176">
        <v>26935</v>
      </c>
      <c r="L10" s="176">
        <v>23972</v>
      </c>
      <c r="M10" s="176">
        <v>24637</v>
      </c>
      <c r="N10" s="176">
        <v>19074</v>
      </c>
      <c r="O10" s="176">
        <v>17746</v>
      </c>
      <c r="P10" s="176">
        <v>23483</v>
      </c>
      <c r="Q10" s="176">
        <v>17687</v>
      </c>
      <c r="R10" s="176">
        <v>26867</v>
      </c>
      <c r="S10" s="173">
        <v>2003</v>
      </c>
      <c r="T10" s="160"/>
      <c r="U10" s="160"/>
    </row>
    <row r="11" spans="1:21" ht="10.8" customHeight="1">
      <c r="A11" s="173">
        <v>2004</v>
      </c>
      <c r="B11" s="176">
        <v>31005</v>
      </c>
      <c r="C11" s="176">
        <v>31381</v>
      </c>
      <c r="D11" s="176">
        <v>25138</v>
      </c>
      <c r="E11" s="176">
        <v>18667</v>
      </c>
      <c r="F11" s="176">
        <v>37136</v>
      </c>
      <c r="G11" s="176">
        <v>49397</v>
      </c>
      <c r="H11" s="176">
        <v>34532</v>
      </c>
      <c r="I11" s="176">
        <v>17928</v>
      </c>
      <c r="J11" s="176">
        <v>23971</v>
      </c>
      <c r="K11" s="176">
        <v>27675</v>
      </c>
      <c r="L11" s="176">
        <v>24704</v>
      </c>
      <c r="M11" s="176">
        <v>25799</v>
      </c>
      <c r="N11" s="176">
        <v>19704</v>
      </c>
      <c r="O11" s="176">
        <v>18263</v>
      </c>
      <c r="P11" s="176">
        <v>23940</v>
      </c>
      <c r="Q11" s="176">
        <v>18219</v>
      </c>
      <c r="R11" s="176">
        <v>27485</v>
      </c>
      <c r="S11" s="173">
        <v>2004</v>
      </c>
      <c r="T11" s="160"/>
      <c r="U11" s="160"/>
    </row>
    <row r="12" spans="1:21" ht="10.8" customHeight="1">
      <c r="A12" s="173">
        <v>2005</v>
      </c>
      <c r="B12" s="176">
        <v>31268</v>
      </c>
      <c r="C12" s="176">
        <v>31818</v>
      </c>
      <c r="D12" s="176">
        <v>25632</v>
      </c>
      <c r="E12" s="176">
        <v>19013</v>
      </c>
      <c r="F12" s="176">
        <v>37771</v>
      </c>
      <c r="G12" s="176">
        <v>50427</v>
      </c>
      <c r="H12" s="176">
        <v>34763</v>
      </c>
      <c r="I12" s="176">
        <v>18163</v>
      </c>
      <c r="J12" s="176">
        <v>24498</v>
      </c>
      <c r="K12" s="176">
        <v>28075</v>
      </c>
      <c r="L12" s="176">
        <v>24867</v>
      </c>
      <c r="M12" s="176">
        <v>27224</v>
      </c>
      <c r="N12" s="176">
        <v>19790</v>
      </c>
      <c r="O12" s="176">
        <v>18485</v>
      </c>
      <c r="P12" s="176">
        <v>24076</v>
      </c>
      <c r="Q12" s="176">
        <v>18400</v>
      </c>
      <c r="R12" s="176">
        <v>27864</v>
      </c>
      <c r="S12" s="173">
        <v>2005</v>
      </c>
      <c r="T12" s="160"/>
      <c r="U12" s="160"/>
    </row>
    <row r="13" spans="1:21" ht="10.8" customHeight="1">
      <c r="A13" s="173">
        <v>2006</v>
      </c>
      <c r="B13" s="176">
        <v>33158</v>
      </c>
      <c r="C13" s="176">
        <v>33033</v>
      </c>
      <c r="D13" s="176">
        <v>26515</v>
      </c>
      <c r="E13" s="176">
        <v>19915</v>
      </c>
      <c r="F13" s="176">
        <v>39463</v>
      </c>
      <c r="G13" s="176">
        <v>50882</v>
      </c>
      <c r="H13" s="176">
        <v>35964</v>
      </c>
      <c r="I13" s="176">
        <v>18778</v>
      </c>
      <c r="J13" s="176">
        <v>25616</v>
      </c>
      <c r="K13" s="176">
        <v>29052</v>
      </c>
      <c r="L13" s="176">
        <v>25841</v>
      </c>
      <c r="M13" s="176">
        <v>28490</v>
      </c>
      <c r="N13" s="176">
        <v>20856</v>
      </c>
      <c r="O13" s="176">
        <v>19504</v>
      </c>
      <c r="P13" s="176">
        <v>24785</v>
      </c>
      <c r="Q13" s="176">
        <v>19312</v>
      </c>
      <c r="R13" s="176">
        <v>29019</v>
      </c>
      <c r="S13" s="173">
        <v>2006</v>
      </c>
      <c r="T13" s="160"/>
      <c r="U13" s="160"/>
    </row>
    <row r="14" spans="1:21" ht="10.8" customHeight="1">
      <c r="A14" s="173">
        <v>2007</v>
      </c>
      <c r="B14" s="176">
        <v>35010</v>
      </c>
      <c r="C14" s="176">
        <v>34605</v>
      </c>
      <c r="D14" s="176">
        <v>27724</v>
      </c>
      <c r="E14" s="176">
        <v>20860</v>
      </c>
      <c r="F14" s="176">
        <v>41016</v>
      </c>
      <c r="G14" s="176">
        <v>52331</v>
      </c>
      <c r="H14" s="176">
        <v>37448</v>
      </c>
      <c r="I14" s="176">
        <v>19996</v>
      </c>
      <c r="J14" s="176">
        <v>26770</v>
      </c>
      <c r="K14" s="176">
        <v>30900</v>
      </c>
      <c r="L14" s="176">
        <v>27046</v>
      </c>
      <c r="M14" s="176">
        <v>30067</v>
      </c>
      <c r="N14" s="176">
        <v>21970</v>
      </c>
      <c r="O14" s="176">
        <v>20655</v>
      </c>
      <c r="P14" s="176">
        <v>25427</v>
      </c>
      <c r="Q14" s="176">
        <v>20394</v>
      </c>
      <c r="R14" s="176">
        <v>30513</v>
      </c>
      <c r="S14" s="173">
        <v>2007</v>
      </c>
      <c r="T14" s="160"/>
      <c r="U14" s="160"/>
    </row>
    <row r="15" spans="1:21" ht="10.8" customHeight="1">
      <c r="A15" s="173">
        <v>2008</v>
      </c>
      <c r="B15" s="176">
        <v>35373</v>
      </c>
      <c r="C15" s="176">
        <v>34823</v>
      </c>
      <c r="D15" s="176">
        <v>28918</v>
      </c>
      <c r="E15" s="176">
        <v>21699</v>
      </c>
      <c r="F15" s="176">
        <v>41716</v>
      </c>
      <c r="G15" s="176">
        <v>53661</v>
      </c>
      <c r="H15" s="176">
        <v>37947</v>
      </c>
      <c r="I15" s="176">
        <v>20740</v>
      </c>
      <c r="J15" s="176">
        <v>27565</v>
      </c>
      <c r="K15" s="176">
        <v>31764</v>
      </c>
      <c r="L15" s="176">
        <v>27590</v>
      </c>
      <c r="M15" s="176">
        <v>30625</v>
      </c>
      <c r="N15" s="176">
        <v>22366</v>
      </c>
      <c r="O15" s="176">
        <v>21215</v>
      </c>
      <c r="P15" s="176">
        <v>26269</v>
      </c>
      <c r="Q15" s="176">
        <v>20808</v>
      </c>
      <c r="R15" s="176">
        <v>31150</v>
      </c>
      <c r="S15" s="173">
        <v>2008</v>
      </c>
      <c r="T15" s="160"/>
      <c r="U15" s="160"/>
    </row>
    <row r="16" spans="1:21" ht="10.8" customHeight="1">
      <c r="A16" s="173">
        <v>2009</v>
      </c>
      <c r="B16" s="176">
        <v>32995</v>
      </c>
      <c r="C16" s="176">
        <v>34049</v>
      </c>
      <c r="D16" s="176">
        <v>28825</v>
      </c>
      <c r="E16" s="176">
        <v>21331</v>
      </c>
      <c r="F16" s="176">
        <v>38225</v>
      </c>
      <c r="G16" s="176">
        <v>51332</v>
      </c>
      <c r="H16" s="176">
        <v>36135</v>
      </c>
      <c r="I16" s="176">
        <v>20714</v>
      </c>
      <c r="J16" s="176">
        <v>26447</v>
      </c>
      <c r="K16" s="176">
        <v>30673</v>
      </c>
      <c r="L16" s="176">
        <v>27002</v>
      </c>
      <c r="M16" s="176">
        <v>27898</v>
      </c>
      <c r="N16" s="176">
        <v>21827</v>
      </c>
      <c r="O16" s="176">
        <v>20542</v>
      </c>
      <c r="P16" s="176">
        <v>25551</v>
      </c>
      <c r="Q16" s="176">
        <v>20155</v>
      </c>
      <c r="R16" s="176">
        <v>30005</v>
      </c>
      <c r="S16" s="173">
        <v>2009</v>
      </c>
      <c r="T16" s="160"/>
      <c r="U16" s="160"/>
    </row>
    <row r="17" spans="1:21" ht="10.8" customHeight="1">
      <c r="A17" s="173">
        <v>2010</v>
      </c>
      <c r="B17" s="176">
        <v>35692</v>
      </c>
      <c r="C17" s="176">
        <v>35865</v>
      </c>
      <c r="D17" s="176">
        <v>29904</v>
      </c>
      <c r="E17" s="176">
        <v>22354</v>
      </c>
      <c r="F17" s="176">
        <v>40646</v>
      </c>
      <c r="G17" s="176">
        <v>53127</v>
      </c>
      <c r="H17" s="176">
        <v>37416</v>
      </c>
      <c r="I17" s="176">
        <v>21381</v>
      </c>
      <c r="J17" s="176">
        <v>28101</v>
      </c>
      <c r="K17" s="176">
        <v>31641</v>
      </c>
      <c r="L17" s="176">
        <v>28545</v>
      </c>
      <c r="M17" s="176">
        <v>29662</v>
      </c>
      <c r="N17" s="176">
        <v>22853</v>
      </c>
      <c r="O17" s="176">
        <v>21934</v>
      </c>
      <c r="P17" s="176">
        <v>26108</v>
      </c>
      <c r="Q17" s="176">
        <v>21501</v>
      </c>
      <c r="R17" s="176">
        <v>31511</v>
      </c>
      <c r="S17" s="173">
        <v>2010</v>
      </c>
      <c r="T17" s="160"/>
      <c r="U17" s="160"/>
    </row>
    <row r="18" spans="1:21" ht="10.8" customHeight="1">
      <c r="A18" s="173">
        <v>2011</v>
      </c>
      <c r="B18" s="176">
        <v>37614</v>
      </c>
      <c r="C18" s="176">
        <v>38094</v>
      </c>
      <c r="D18" s="176">
        <v>31063</v>
      </c>
      <c r="E18" s="176">
        <v>23104</v>
      </c>
      <c r="F18" s="176">
        <v>42122</v>
      </c>
      <c r="G18" s="176">
        <v>53515</v>
      </c>
      <c r="H18" s="176">
        <v>38678</v>
      </c>
      <c r="I18" s="176">
        <v>22236</v>
      </c>
      <c r="J18" s="176">
        <v>29756</v>
      </c>
      <c r="K18" s="176">
        <v>32967</v>
      </c>
      <c r="L18" s="176">
        <v>29954</v>
      </c>
      <c r="M18" s="176">
        <v>31574</v>
      </c>
      <c r="N18" s="176">
        <v>23984</v>
      </c>
      <c r="O18" s="176">
        <v>22393</v>
      </c>
      <c r="P18" s="176">
        <v>27008</v>
      </c>
      <c r="Q18" s="176">
        <v>22839</v>
      </c>
      <c r="R18" s="176">
        <v>33005</v>
      </c>
      <c r="S18" s="173">
        <v>2011</v>
      </c>
      <c r="T18" s="160"/>
      <c r="U18" s="160"/>
    </row>
    <row r="19" spans="1:21" ht="10.8" customHeight="1">
      <c r="A19" s="173">
        <v>2012</v>
      </c>
      <c r="B19" s="176">
        <v>38131</v>
      </c>
      <c r="C19" s="176">
        <v>38864</v>
      </c>
      <c r="D19" s="176">
        <v>31092</v>
      </c>
      <c r="E19" s="176">
        <v>23622</v>
      </c>
      <c r="F19" s="176">
        <v>43893</v>
      </c>
      <c r="G19" s="176">
        <v>54025</v>
      </c>
      <c r="H19" s="176">
        <v>38751</v>
      </c>
      <c r="I19" s="176">
        <v>22445</v>
      </c>
      <c r="J19" s="176">
        <v>30377</v>
      </c>
      <c r="K19" s="176">
        <v>33439</v>
      </c>
      <c r="L19" s="176">
        <v>30621</v>
      </c>
      <c r="M19" s="176">
        <v>32067</v>
      </c>
      <c r="N19" s="176">
        <v>24568</v>
      </c>
      <c r="O19" s="176">
        <v>23370</v>
      </c>
      <c r="P19" s="176">
        <v>28056</v>
      </c>
      <c r="Q19" s="176">
        <v>23321</v>
      </c>
      <c r="R19" s="176">
        <v>33569</v>
      </c>
      <c r="S19" s="173">
        <v>2012</v>
      </c>
      <c r="T19" s="160"/>
      <c r="U19" s="160"/>
    </row>
    <row r="20" spans="1:21" ht="10.8" customHeight="1">
      <c r="A20" s="173">
        <v>2013</v>
      </c>
      <c r="B20" s="176">
        <v>38716</v>
      </c>
      <c r="C20" s="176">
        <v>39691</v>
      </c>
      <c r="D20" s="176">
        <v>31504</v>
      </c>
      <c r="E20" s="176">
        <v>24231</v>
      </c>
      <c r="F20" s="176">
        <v>44310</v>
      </c>
      <c r="G20" s="176">
        <v>54526</v>
      </c>
      <c r="H20" s="176">
        <v>39605</v>
      </c>
      <c r="I20" s="176">
        <v>22964</v>
      </c>
      <c r="J20" s="176">
        <v>31135</v>
      </c>
      <c r="K20" s="176">
        <v>33963</v>
      </c>
      <c r="L20" s="176">
        <v>31072</v>
      </c>
      <c r="M20" s="176">
        <v>32333</v>
      </c>
      <c r="N20" s="176">
        <v>25378</v>
      </c>
      <c r="O20" s="176">
        <v>23924</v>
      </c>
      <c r="P20" s="176">
        <v>28584</v>
      </c>
      <c r="Q20" s="176">
        <v>23870</v>
      </c>
      <c r="R20" s="176">
        <v>34219</v>
      </c>
      <c r="S20" s="173">
        <v>2013</v>
      </c>
      <c r="T20" s="160"/>
      <c r="U20" s="160"/>
    </row>
    <row r="21" spans="1:21" ht="10.8" customHeight="1">
      <c r="A21" s="173">
        <v>2014</v>
      </c>
      <c r="B21" s="174" t="s">
        <v>58</v>
      </c>
      <c r="C21" s="174" t="s">
        <v>58</v>
      </c>
      <c r="D21" s="174" t="s">
        <v>58</v>
      </c>
      <c r="E21" s="174" t="s">
        <v>58</v>
      </c>
      <c r="F21" s="174" t="s">
        <v>58</v>
      </c>
      <c r="G21" s="174" t="s">
        <v>58</v>
      </c>
      <c r="H21" s="174" t="s">
        <v>58</v>
      </c>
      <c r="I21" s="174" t="s">
        <v>58</v>
      </c>
      <c r="J21" s="174" t="s">
        <v>58</v>
      </c>
      <c r="K21" s="174" t="s">
        <v>58</v>
      </c>
      <c r="L21" s="174" t="s">
        <v>58</v>
      </c>
      <c r="M21" s="174" t="s">
        <v>58</v>
      </c>
      <c r="N21" s="174" t="s">
        <v>58</v>
      </c>
      <c r="O21" s="174" t="s">
        <v>58</v>
      </c>
      <c r="P21" s="174" t="s">
        <v>58</v>
      </c>
      <c r="Q21" s="174" t="s">
        <v>58</v>
      </c>
      <c r="R21" s="176">
        <v>35237</v>
      </c>
      <c r="S21" s="173">
        <v>2014</v>
      </c>
      <c r="T21" s="160"/>
      <c r="U21" s="160"/>
    </row>
    <row r="22" spans="1:21" ht="10.8" customHeight="1">
      <c r="A22" s="17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6"/>
      <c r="S22" s="173"/>
      <c r="T22" s="160"/>
      <c r="U22" s="160"/>
    </row>
    <row r="23" spans="1:21" ht="10.8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 t="s">
        <v>3</v>
      </c>
      <c r="L23" s="257"/>
      <c r="M23" s="257"/>
      <c r="N23" s="257"/>
      <c r="O23" s="257"/>
      <c r="P23" s="257"/>
      <c r="Q23" s="257"/>
      <c r="R23" s="257"/>
      <c r="S23" s="173"/>
      <c r="T23" s="160"/>
      <c r="U23" s="160"/>
    </row>
    <row r="24" spans="1:21" ht="10.8" customHeight="1">
      <c r="A24" s="173">
        <v>2001</v>
      </c>
      <c r="B24" s="178">
        <f t="shared" ref="B24:R36" si="0">B8/B7*100-100</f>
        <v>3.8547827860493555</v>
      </c>
      <c r="C24" s="178">
        <f t="shared" si="0"/>
        <v>3.0767136341978158</v>
      </c>
      <c r="D24" s="178">
        <f t="shared" si="0"/>
        <v>0.9351372861122087</v>
      </c>
      <c r="E24" s="178">
        <f t="shared" si="0"/>
        <v>2.6491994177583678</v>
      </c>
      <c r="F24" s="178">
        <f t="shared" si="0"/>
        <v>3.7790094549334583</v>
      </c>
      <c r="G24" s="178">
        <f t="shared" si="0"/>
        <v>5.0610359617288054</v>
      </c>
      <c r="H24" s="178">
        <f t="shared" si="0"/>
        <v>3.3965441956209901</v>
      </c>
      <c r="I24" s="178">
        <f t="shared" si="0"/>
        <v>2.4258923169993949</v>
      </c>
      <c r="J24" s="178">
        <f t="shared" si="0"/>
        <v>1.3977893423938781</v>
      </c>
      <c r="K24" s="178">
        <f t="shared" si="0"/>
        <v>2.1329021329021316</v>
      </c>
      <c r="L24" s="178">
        <f t="shared" si="0"/>
        <v>8.1272991701595743E-2</v>
      </c>
      <c r="M24" s="178">
        <f t="shared" si="0"/>
        <v>2.3417428294655309</v>
      </c>
      <c r="N24" s="178">
        <f t="shared" si="0"/>
        <v>4.0786384976525767</v>
      </c>
      <c r="O24" s="178">
        <f t="shared" si="0"/>
        <v>2.8210838901262036</v>
      </c>
      <c r="P24" s="178">
        <f t="shared" si="0"/>
        <v>2.5355409153952735</v>
      </c>
      <c r="Q24" s="178">
        <f t="shared" si="0"/>
        <v>3.3452219899151316</v>
      </c>
      <c r="R24" s="178">
        <f t="shared" si="0"/>
        <v>2.8037019754238486</v>
      </c>
      <c r="S24" s="173">
        <v>2001</v>
      </c>
      <c r="T24" s="160"/>
      <c r="U24" s="160"/>
    </row>
    <row r="25" spans="1:21" ht="10.8" customHeight="1">
      <c r="A25" s="173">
        <v>2002</v>
      </c>
      <c r="B25" s="178">
        <f t="shared" si="0"/>
        <v>6.2189054726374593E-2</v>
      </c>
      <c r="C25" s="178">
        <f t="shared" si="0"/>
        <v>1.8127187479363442</v>
      </c>
      <c r="D25" s="178">
        <f t="shared" si="0"/>
        <v>3.9424403705794475E-3</v>
      </c>
      <c r="E25" s="178">
        <f t="shared" si="0"/>
        <v>1.6846284741917259</v>
      </c>
      <c r="F25" s="178">
        <f t="shared" si="0"/>
        <v>2.8617124578739919</v>
      </c>
      <c r="G25" s="178">
        <f t="shared" si="0"/>
        <v>1.3545199514298787</v>
      </c>
      <c r="H25" s="178">
        <f t="shared" si="0"/>
        <v>0.35293052999909946</v>
      </c>
      <c r="I25" s="178">
        <f t="shared" si="0"/>
        <v>1.8368672848620946</v>
      </c>
      <c r="J25" s="178">
        <f t="shared" si="0"/>
        <v>-0.99677638276213543</v>
      </c>
      <c r="K25" s="178">
        <f t="shared" si="0"/>
        <v>1.5756936067551379</v>
      </c>
      <c r="L25" s="178">
        <f t="shared" si="0"/>
        <v>1.991708338675906</v>
      </c>
      <c r="M25" s="178">
        <f t="shared" si="0"/>
        <v>0.22634676324129543</v>
      </c>
      <c r="N25" s="178">
        <f t="shared" si="0"/>
        <v>4.623625599097835</v>
      </c>
      <c r="O25" s="178">
        <f t="shared" si="0"/>
        <v>4.8616125150421112</v>
      </c>
      <c r="P25" s="178">
        <f t="shared" si="0"/>
        <v>-1.6274252863845788</v>
      </c>
      <c r="Q25" s="178">
        <f t="shared" si="0"/>
        <v>2.4039033678448192</v>
      </c>
      <c r="R25" s="178">
        <f t="shared" si="0"/>
        <v>1.1801641638612637</v>
      </c>
      <c r="S25" s="173">
        <v>2002</v>
      </c>
      <c r="T25" s="160"/>
      <c r="U25" s="160"/>
    </row>
    <row r="26" spans="1:21" ht="10.8" customHeight="1">
      <c r="A26" s="173">
        <v>2003</v>
      </c>
      <c r="B26" s="178">
        <f t="shared" si="0"/>
        <v>0.45795034509829691</v>
      </c>
      <c r="C26" s="178">
        <f t="shared" si="0"/>
        <v>-1.1804767309875075</v>
      </c>
      <c r="D26" s="178">
        <f t="shared" si="0"/>
        <v>-0.96191752739888159</v>
      </c>
      <c r="E26" s="178">
        <f t="shared" si="0"/>
        <v>1.1602610587382145</v>
      </c>
      <c r="F26" s="178">
        <f t="shared" si="0"/>
        <v>2.1545979564638031</v>
      </c>
      <c r="G26" s="178">
        <f t="shared" si="0"/>
        <v>3.5114535352079201E-2</v>
      </c>
      <c r="H26" s="178">
        <f t="shared" si="0"/>
        <v>2.4437898280630179</v>
      </c>
      <c r="I26" s="178">
        <f t="shared" si="0"/>
        <v>1.6181417468971233</v>
      </c>
      <c r="J26" s="178">
        <f t="shared" si="0"/>
        <v>0.21849963583393617</v>
      </c>
      <c r="K26" s="178">
        <f t="shared" si="0"/>
        <v>-4.0822385511759762E-2</v>
      </c>
      <c r="L26" s="178">
        <f t="shared" si="0"/>
        <v>0.45677408540419151</v>
      </c>
      <c r="M26" s="178">
        <f t="shared" si="0"/>
        <v>1.1620267717828767</v>
      </c>
      <c r="N26" s="178">
        <f t="shared" si="0"/>
        <v>2.7970897332255475</v>
      </c>
      <c r="O26" s="178">
        <f t="shared" si="0"/>
        <v>1.8246499885242145</v>
      </c>
      <c r="P26" s="178">
        <f t="shared" si="0"/>
        <v>0.90666895840494988</v>
      </c>
      <c r="Q26" s="178">
        <f t="shared" si="0"/>
        <v>2.7716443927948973</v>
      </c>
      <c r="R26" s="178">
        <f t="shared" si="0"/>
        <v>0.44113798646678504</v>
      </c>
      <c r="S26" s="173">
        <v>2003</v>
      </c>
      <c r="T26" s="160"/>
      <c r="U26" s="160"/>
    </row>
    <row r="27" spans="1:21" ht="10.8" customHeight="1">
      <c r="A27" s="173">
        <v>2004</v>
      </c>
      <c r="B27" s="178">
        <f t="shared" si="0"/>
        <v>0.95731171241575908</v>
      </c>
      <c r="C27" s="178">
        <f t="shared" si="0"/>
        <v>2.9864461291063691</v>
      </c>
      <c r="D27" s="178">
        <f t="shared" si="0"/>
        <v>6.3689196719991514E-2</v>
      </c>
      <c r="E27" s="178">
        <f t="shared" si="0"/>
        <v>2.9335539012958378</v>
      </c>
      <c r="F27" s="178">
        <f t="shared" si="0"/>
        <v>0.93498586649272397</v>
      </c>
      <c r="G27" s="178">
        <f t="shared" si="0"/>
        <v>1.9966962626471059</v>
      </c>
      <c r="H27" s="178">
        <f t="shared" si="0"/>
        <v>1.3233179777588617</v>
      </c>
      <c r="I27" s="178">
        <f t="shared" si="0"/>
        <v>2.3229267735859906</v>
      </c>
      <c r="J27" s="178">
        <f t="shared" si="0"/>
        <v>2.4752051983584238</v>
      </c>
      <c r="K27" s="178">
        <f t="shared" si="0"/>
        <v>2.7473547428995744</v>
      </c>
      <c r="L27" s="178">
        <f t="shared" si="0"/>
        <v>3.0535624895711635</v>
      </c>
      <c r="M27" s="178">
        <f t="shared" si="0"/>
        <v>4.7164833380687554</v>
      </c>
      <c r="N27" s="178">
        <f t="shared" si="0"/>
        <v>3.3029254482541717</v>
      </c>
      <c r="O27" s="178">
        <f t="shared" si="0"/>
        <v>2.9133325819903177</v>
      </c>
      <c r="P27" s="178">
        <f t="shared" si="0"/>
        <v>1.9460886598816103</v>
      </c>
      <c r="Q27" s="178">
        <f t="shared" si="0"/>
        <v>3.0078588794029599</v>
      </c>
      <c r="R27" s="178">
        <f t="shared" si="0"/>
        <v>2.3002196002531008</v>
      </c>
      <c r="S27" s="173">
        <v>2004</v>
      </c>
      <c r="T27" s="160"/>
      <c r="U27" s="160"/>
    </row>
    <row r="28" spans="1:21" ht="10.8" customHeight="1">
      <c r="A28" s="173">
        <v>2005</v>
      </c>
      <c r="B28" s="178">
        <f t="shared" si="0"/>
        <v>0.84825028221253262</v>
      </c>
      <c r="C28" s="178">
        <f t="shared" si="0"/>
        <v>1.3925623785092824</v>
      </c>
      <c r="D28" s="178">
        <f t="shared" si="0"/>
        <v>1.965152358978429</v>
      </c>
      <c r="E28" s="178">
        <f t="shared" si="0"/>
        <v>1.8535383296726735</v>
      </c>
      <c r="F28" s="178">
        <f t="shared" si="0"/>
        <v>1.7099310641964536</v>
      </c>
      <c r="G28" s="178">
        <f t="shared" si="0"/>
        <v>2.085146871267483</v>
      </c>
      <c r="H28" s="178">
        <f t="shared" si="0"/>
        <v>0.66894474690141692</v>
      </c>
      <c r="I28" s="178">
        <f t="shared" si="0"/>
        <v>1.3107987505577938</v>
      </c>
      <c r="J28" s="178">
        <f t="shared" si="0"/>
        <v>2.1984898418922825</v>
      </c>
      <c r="K28" s="178">
        <f t="shared" si="0"/>
        <v>1.4453477868111975</v>
      </c>
      <c r="L28" s="178">
        <f t="shared" si="0"/>
        <v>0.65981217616580068</v>
      </c>
      <c r="M28" s="178">
        <f t="shared" si="0"/>
        <v>5.5234699019341775</v>
      </c>
      <c r="N28" s="178">
        <f t="shared" si="0"/>
        <v>0.43645960211125612</v>
      </c>
      <c r="O28" s="178">
        <f t="shared" si="0"/>
        <v>1.2155724689262541</v>
      </c>
      <c r="P28" s="178">
        <f t="shared" si="0"/>
        <v>0.56808688387634731</v>
      </c>
      <c r="Q28" s="178">
        <f t="shared" si="0"/>
        <v>0.99346835720950821</v>
      </c>
      <c r="R28" s="178">
        <f t="shared" si="0"/>
        <v>1.3789339639803444</v>
      </c>
      <c r="S28" s="173">
        <v>2005</v>
      </c>
      <c r="T28" s="160"/>
      <c r="U28" s="160"/>
    </row>
    <row r="29" spans="1:21" ht="10.8" customHeight="1">
      <c r="A29" s="173">
        <v>2006</v>
      </c>
      <c r="B29" s="178">
        <f t="shared" si="0"/>
        <v>6.0445183574261137</v>
      </c>
      <c r="C29" s="178">
        <f t="shared" si="0"/>
        <v>3.8185932491042678</v>
      </c>
      <c r="D29" s="178">
        <f t="shared" si="0"/>
        <v>3.4449126092384432</v>
      </c>
      <c r="E29" s="178">
        <f t="shared" si="0"/>
        <v>4.7441224425393216</v>
      </c>
      <c r="F29" s="178">
        <f t="shared" si="0"/>
        <v>4.4796272272378275</v>
      </c>
      <c r="G29" s="178">
        <f t="shared" si="0"/>
        <v>0.90229440577469688</v>
      </c>
      <c r="H29" s="178">
        <f t="shared" si="0"/>
        <v>3.4548226562724835</v>
      </c>
      <c r="I29" s="178">
        <f t="shared" si="0"/>
        <v>3.3860045146726776</v>
      </c>
      <c r="J29" s="178">
        <f t="shared" si="0"/>
        <v>4.563637847987593</v>
      </c>
      <c r="K29" s="178">
        <f t="shared" si="0"/>
        <v>3.479964381121988</v>
      </c>
      <c r="L29" s="178">
        <f t="shared" si="0"/>
        <v>3.9168375759037986</v>
      </c>
      <c r="M29" s="178">
        <f t="shared" si="0"/>
        <v>4.650308551278286</v>
      </c>
      <c r="N29" s="178">
        <f t="shared" si="0"/>
        <v>5.3865588681152161</v>
      </c>
      <c r="O29" s="178">
        <f t="shared" si="0"/>
        <v>5.5125777657560207</v>
      </c>
      <c r="P29" s="178">
        <f t="shared" si="0"/>
        <v>2.9448413357700645</v>
      </c>
      <c r="Q29" s="178">
        <f t="shared" si="0"/>
        <v>4.9565217391304373</v>
      </c>
      <c r="R29" s="178">
        <f t="shared" si="0"/>
        <v>4.145133505598622</v>
      </c>
      <c r="S29" s="173">
        <v>2006</v>
      </c>
      <c r="T29" s="160"/>
      <c r="U29" s="160"/>
    </row>
    <row r="30" spans="1:21" ht="10.8" customHeight="1">
      <c r="A30" s="173">
        <v>2007</v>
      </c>
      <c r="B30" s="178">
        <f t="shared" si="0"/>
        <v>5.5853790940346215</v>
      </c>
      <c r="C30" s="178">
        <f t="shared" si="0"/>
        <v>4.7588774861501975</v>
      </c>
      <c r="D30" s="178">
        <f t="shared" si="0"/>
        <v>4.5596831981897168</v>
      </c>
      <c r="E30" s="178">
        <f t="shared" si="0"/>
        <v>4.7451669595781993</v>
      </c>
      <c r="F30" s="178">
        <f t="shared" si="0"/>
        <v>3.9353318298152686</v>
      </c>
      <c r="G30" s="178">
        <f t="shared" si="0"/>
        <v>2.8477654180260288</v>
      </c>
      <c r="H30" s="178">
        <f t="shared" si="0"/>
        <v>4.126348570793013</v>
      </c>
      <c r="I30" s="178">
        <f t="shared" si="0"/>
        <v>6.4863137714346522</v>
      </c>
      <c r="J30" s="178">
        <f t="shared" si="0"/>
        <v>4.5049968769518927</v>
      </c>
      <c r="K30" s="178">
        <f t="shared" si="0"/>
        <v>6.3610078479966887</v>
      </c>
      <c r="L30" s="178">
        <f t="shared" si="0"/>
        <v>4.6631322317247879</v>
      </c>
      <c r="M30" s="178">
        <f t="shared" si="0"/>
        <v>5.535275535275531</v>
      </c>
      <c r="N30" s="178">
        <f t="shared" si="0"/>
        <v>5.3413885692366705</v>
      </c>
      <c r="O30" s="178">
        <f t="shared" si="0"/>
        <v>5.901353568498763</v>
      </c>
      <c r="P30" s="178">
        <f t="shared" si="0"/>
        <v>2.5902763768408334</v>
      </c>
      <c r="Q30" s="178">
        <f t="shared" si="0"/>
        <v>5.6027340513670225</v>
      </c>
      <c r="R30" s="178">
        <f t="shared" si="0"/>
        <v>5.1483510803266768</v>
      </c>
      <c r="S30" s="173">
        <v>2007</v>
      </c>
      <c r="T30" s="160"/>
      <c r="U30" s="160"/>
    </row>
    <row r="31" spans="1:21" ht="10.8" customHeight="1">
      <c r="A31" s="173">
        <v>2008</v>
      </c>
      <c r="B31" s="178">
        <f t="shared" si="0"/>
        <v>1.0368466152527844</v>
      </c>
      <c r="C31" s="178">
        <f t="shared" si="0"/>
        <v>0.62996676780811356</v>
      </c>
      <c r="D31" s="178">
        <f t="shared" si="0"/>
        <v>4.3067378444668947</v>
      </c>
      <c r="E31" s="178">
        <f t="shared" si="0"/>
        <v>4.0220517737296291</v>
      </c>
      <c r="F31" s="178">
        <f t="shared" si="0"/>
        <v>1.7066510629998106</v>
      </c>
      <c r="G31" s="178">
        <f t="shared" si="0"/>
        <v>2.5415145898224836</v>
      </c>
      <c r="H31" s="178">
        <f t="shared" si="0"/>
        <v>1.3325144199957322</v>
      </c>
      <c r="I31" s="178">
        <f t="shared" si="0"/>
        <v>3.7207441488297661</v>
      </c>
      <c r="J31" s="178">
        <f t="shared" si="0"/>
        <v>2.9697422487859484</v>
      </c>
      <c r="K31" s="178">
        <f t="shared" si="0"/>
        <v>2.7961165048543677</v>
      </c>
      <c r="L31" s="178">
        <f t="shared" si="0"/>
        <v>2.0113880056200628</v>
      </c>
      <c r="M31" s="178">
        <f t="shared" si="0"/>
        <v>1.8558552565935997</v>
      </c>
      <c r="N31" s="178">
        <f t="shared" si="0"/>
        <v>1.8024578971324416</v>
      </c>
      <c r="O31" s="178">
        <f t="shared" si="0"/>
        <v>2.7112079399661155</v>
      </c>
      <c r="P31" s="178">
        <f t="shared" si="0"/>
        <v>3.3114405946434999</v>
      </c>
      <c r="Q31" s="178">
        <f t="shared" si="0"/>
        <v>2.0300088261253393</v>
      </c>
      <c r="R31" s="178">
        <f t="shared" si="0"/>
        <v>2.0876347786189484</v>
      </c>
      <c r="S31" s="173">
        <v>2008</v>
      </c>
      <c r="T31" s="160"/>
      <c r="U31" s="160"/>
    </row>
    <row r="32" spans="1:21" ht="10.8" customHeight="1">
      <c r="A32" s="173">
        <v>2009</v>
      </c>
      <c r="B32" s="178">
        <f t="shared" si="0"/>
        <v>-6.7226415627738731</v>
      </c>
      <c r="C32" s="178">
        <f t="shared" si="0"/>
        <v>-2.2226689257100105</v>
      </c>
      <c r="D32" s="178">
        <f t="shared" si="0"/>
        <v>-0.32159900408051101</v>
      </c>
      <c r="E32" s="178">
        <f t="shared" si="0"/>
        <v>-1.6959306880501401</v>
      </c>
      <c r="F32" s="178">
        <f t="shared" si="0"/>
        <v>-8.3684917058203183</v>
      </c>
      <c r="G32" s="178">
        <f t="shared" si="0"/>
        <v>-4.3402098358211703</v>
      </c>
      <c r="H32" s="178">
        <f t="shared" si="0"/>
        <v>-4.7750810340738354</v>
      </c>
      <c r="I32" s="178">
        <f t="shared" si="0"/>
        <v>-0.12536162005785911</v>
      </c>
      <c r="J32" s="178">
        <f t="shared" si="0"/>
        <v>-4.0558679484853997</v>
      </c>
      <c r="K32" s="178">
        <f t="shared" si="0"/>
        <v>-3.4347059564286582</v>
      </c>
      <c r="L32" s="178">
        <f t="shared" si="0"/>
        <v>-2.1312069590431264</v>
      </c>
      <c r="M32" s="178">
        <f t="shared" si="0"/>
        <v>-8.9044897959183658</v>
      </c>
      <c r="N32" s="178">
        <f t="shared" si="0"/>
        <v>-2.4099078959134488</v>
      </c>
      <c r="O32" s="178">
        <f t="shared" si="0"/>
        <v>-3.1722837614895099</v>
      </c>
      <c r="P32" s="178">
        <f t="shared" si="0"/>
        <v>-2.7332597358102646</v>
      </c>
      <c r="Q32" s="178">
        <f t="shared" si="0"/>
        <v>-3.1382160707420184</v>
      </c>
      <c r="R32" s="178">
        <f t="shared" si="0"/>
        <v>-3.6757624398073858</v>
      </c>
      <c r="S32" s="173">
        <v>2009</v>
      </c>
      <c r="T32" s="160"/>
      <c r="U32" s="160"/>
    </row>
    <row r="33" spans="1:21" ht="10.8" customHeight="1">
      <c r="A33" s="173">
        <v>2010</v>
      </c>
      <c r="B33" s="178">
        <f t="shared" si="0"/>
        <v>8.1739657523867351</v>
      </c>
      <c r="C33" s="178">
        <f t="shared" si="0"/>
        <v>5.3334899703368706</v>
      </c>
      <c r="D33" s="178">
        <f t="shared" si="0"/>
        <v>3.743278404163064</v>
      </c>
      <c r="E33" s="178">
        <f t="shared" si="0"/>
        <v>4.7958370446767589</v>
      </c>
      <c r="F33" s="178">
        <f t="shared" si="0"/>
        <v>6.3335513407455863</v>
      </c>
      <c r="G33" s="178">
        <f t="shared" si="0"/>
        <v>3.4968440738720545</v>
      </c>
      <c r="H33" s="178">
        <f t="shared" si="0"/>
        <v>3.5450394354503914</v>
      </c>
      <c r="I33" s="178">
        <f t="shared" si="0"/>
        <v>3.2200444144057059</v>
      </c>
      <c r="J33" s="178">
        <f t="shared" si="0"/>
        <v>6.2540174689000594</v>
      </c>
      <c r="K33" s="178">
        <f t="shared" si="0"/>
        <v>3.1558699833730088</v>
      </c>
      <c r="L33" s="178">
        <f t="shared" si="0"/>
        <v>5.7143915265535981</v>
      </c>
      <c r="M33" s="178">
        <f t="shared" si="0"/>
        <v>6.3230339092408059</v>
      </c>
      <c r="N33" s="178">
        <f t="shared" si="0"/>
        <v>4.7006001740963086</v>
      </c>
      <c r="O33" s="178">
        <f t="shared" si="0"/>
        <v>6.7763606270080885</v>
      </c>
      <c r="P33" s="178">
        <f t="shared" si="0"/>
        <v>2.1799538178544964</v>
      </c>
      <c r="Q33" s="178">
        <f t="shared" si="0"/>
        <v>6.6782436120069519</v>
      </c>
      <c r="R33" s="178">
        <f t="shared" si="0"/>
        <v>5.0191634727545562</v>
      </c>
      <c r="S33" s="173">
        <v>2010</v>
      </c>
      <c r="T33" s="160"/>
      <c r="U33" s="160"/>
    </row>
    <row r="34" spans="1:21" ht="10.8" customHeight="1">
      <c r="A34" s="173">
        <v>2011</v>
      </c>
      <c r="B34" s="178">
        <f t="shared" si="0"/>
        <v>5.3849602151742744</v>
      </c>
      <c r="C34" s="178">
        <f t="shared" si="0"/>
        <v>6.2149728147218752</v>
      </c>
      <c r="D34" s="178">
        <f t="shared" si="0"/>
        <v>3.8757356875334352</v>
      </c>
      <c r="E34" s="178">
        <f t="shared" si="0"/>
        <v>3.3551042319048179</v>
      </c>
      <c r="F34" s="178">
        <f t="shared" si="0"/>
        <v>3.6313536387344385</v>
      </c>
      <c r="G34" s="178">
        <f t="shared" si="0"/>
        <v>0.73032544657142751</v>
      </c>
      <c r="H34" s="178">
        <f t="shared" si="0"/>
        <v>3.3728886038058619</v>
      </c>
      <c r="I34" s="178">
        <f t="shared" si="0"/>
        <v>3.9988775080679062</v>
      </c>
      <c r="J34" s="178">
        <f t="shared" si="0"/>
        <v>5.8894701256183168</v>
      </c>
      <c r="K34" s="178">
        <f t="shared" si="0"/>
        <v>4.190765146487152</v>
      </c>
      <c r="L34" s="178">
        <f t="shared" si="0"/>
        <v>4.9360658609213459</v>
      </c>
      <c r="M34" s="178">
        <f t="shared" si="0"/>
        <v>6.4459577911132158</v>
      </c>
      <c r="N34" s="178">
        <f t="shared" si="0"/>
        <v>4.9490220102393465</v>
      </c>
      <c r="O34" s="178">
        <f t="shared" si="0"/>
        <v>2.0926415610467757</v>
      </c>
      <c r="P34" s="178">
        <f t="shared" si="0"/>
        <v>3.4472192431438629</v>
      </c>
      <c r="Q34" s="178">
        <f t="shared" si="0"/>
        <v>6.2229663736570444</v>
      </c>
      <c r="R34" s="178">
        <f t="shared" si="0"/>
        <v>4.7412014851956599</v>
      </c>
      <c r="S34" s="173">
        <v>2011</v>
      </c>
      <c r="T34" s="160"/>
      <c r="U34" s="160"/>
    </row>
    <row r="35" spans="1:21" ht="10.8" customHeight="1">
      <c r="A35" s="173">
        <v>2012</v>
      </c>
      <c r="B35" s="178">
        <f t="shared" si="0"/>
        <v>1.3744882224703474</v>
      </c>
      <c r="C35" s="178">
        <f t="shared" si="0"/>
        <v>2.0213156927600124</v>
      </c>
      <c r="D35" s="178">
        <f t="shared" si="0"/>
        <v>9.3358658210746626E-2</v>
      </c>
      <c r="E35" s="178">
        <f t="shared" si="0"/>
        <v>2.2420360110803301</v>
      </c>
      <c r="F35" s="178">
        <f t="shared" si="0"/>
        <v>4.2044537296424664</v>
      </c>
      <c r="G35" s="178">
        <f t="shared" si="0"/>
        <v>0.95300383070167527</v>
      </c>
      <c r="H35" s="178">
        <f t="shared" si="0"/>
        <v>0.18873778375304084</v>
      </c>
      <c r="I35" s="178">
        <f t="shared" si="0"/>
        <v>0.93991725130419468</v>
      </c>
      <c r="J35" s="178">
        <f t="shared" si="0"/>
        <v>2.0869740556526324</v>
      </c>
      <c r="K35" s="178">
        <f t="shared" si="0"/>
        <v>1.4317347650681</v>
      </c>
      <c r="L35" s="178">
        <f t="shared" si="0"/>
        <v>2.22674767977567</v>
      </c>
      <c r="M35" s="178">
        <f t="shared" si="0"/>
        <v>1.5614112877684079</v>
      </c>
      <c r="N35" s="178">
        <f t="shared" si="0"/>
        <v>2.4349566377585035</v>
      </c>
      <c r="O35" s="178">
        <f t="shared" si="0"/>
        <v>4.3629705711606448</v>
      </c>
      <c r="P35" s="178">
        <f t="shared" si="0"/>
        <v>3.8803317535545148</v>
      </c>
      <c r="Q35" s="178">
        <f t="shared" si="0"/>
        <v>2.1104251499627793</v>
      </c>
      <c r="R35" s="178">
        <f t="shared" si="0"/>
        <v>1.7088319951522664</v>
      </c>
      <c r="S35" s="173">
        <v>2012</v>
      </c>
      <c r="T35" s="160"/>
      <c r="U35" s="160"/>
    </row>
    <row r="36" spans="1:21" ht="10.8" customHeight="1">
      <c r="A36" s="173">
        <v>2013</v>
      </c>
      <c r="B36" s="178">
        <f t="shared" si="0"/>
        <v>1.5341847840339966</v>
      </c>
      <c r="C36" s="178">
        <f t="shared" si="0"/>
        <v>2.1279333058871828</v>
      </c>
      <c r="D36" s="178">
        <f t="shared" si="0"/>
        <v>1.3250997041039483</v>
      </c>
      <c r="E36" s="178">
        <f t="shared" si="0"/>
        <v>2.578105156210313</v>
      </c>
      <c r="F36" s="178">
        <f t="shared" si="0"/>
        <v>0.95003759141549438</v>
      </c>
      <c r="G36" s="178">
        <f t="shared" si="0"/>
        <v>0.92734844979176501</v>
      </c>
      <c r="H36" s="178">
        <f t="shared" si="0"/>
        <v>2.2038140951201228</v>
      </c>
      <c r="I36" s="178">
        <f t="shared" si="0"/>
        <v>2.312319002004898</v>
      </c>
      <c r="J36" s="178">
        <f t="shared" si="0"/>
        <v>2.4953089508509692</v>
      </c>
      <c r="K36" s="178">
        <f t="shared" si="0"/>
        <v>1.5670325069529554</v>
      </c>
      <c r="L36" s="178">
        <f t="shared" si="0"/>
        <v>1.4728454328728731</v>
      </c>
      <c r="M36" s="178">
        <f t="shared" si="0"/>
        <v>0.82951320672341922</v>
      </c>
      <c r="N36" s="178">
        <f t="shared" si="0"/>
        <v>3.296971670465652</v>
      </c>
      <c r="O36" s="178">
        <f t="shared" si="0"/>
        <v>2.3705605477107383</v>
      </c>
      <c r="P36" s="178">
        <f t="shared" si="0"/>
        <v>1.881950384944389</v>
      </c>
      <c r="Q36" s="178">
        <f t="shared" si="0"/>
        <v>2.3541014536254892</v>
      </c>
      <c r="R36" s="178">
        <f t="shared" si="0"/>
        <v>1.93631028627604</v>
      </c>
      <c r="S36" s="173">
        <v>2013</v>
      </c>
      <c r="T36" s="160"/>
      <c r="U36" s="160"/>
    </row>
    <row r="37" spans="1:21" ht="10.8" customHeight="1">
      <c r="A37" s="173">
        <v>2014</v>
      </c>
      <c r="B37" s="174" t="s">
        <v>58</v>
      </c>
      <c r="C37" s="174" t="s">
        <v>58</v>
      </c>
      <c r="D37" s="174" t="s">
        <v>58</v>
      </c>
      <c r="E37" s="174" t="s">
        <v>58</v>
      </c>
      <c r="F37" s="174" t="s">
        <v>58</v>
      </c>
      <c r="G37" s="174" t="s">
        <v>58</v>
      </c>
      <c r="H37" s="174" t="s">
        <v>58</v>
      </c>
      <c r="I37" s="174" t="s">
        <v>58</v>
      </c>
      <c r="J37" s="174" t="s">
        <v>58</v>
      </c>
      <c r="K37" s="174" t="s">
        <v>58</v>
      </c>
      <c r="L37" s="174" t="s">
        <v>58</v>
      </c>
      <c r="M37" s="174" t="s">
        <v>58</v>
      </c>
      <c r="N37" s="174" t="s">
        <v>58</v>
      </c>
      <c r="O37" s="174" t="s">
        <v>58</v>
      </c>
      <c r="P37" s="174" t="s">
        <v>58</v>
      </c>
      <c r="Q37" s="174" t="s">
        <v>58</v>
      </c>
      <c r="R37" s="178">
        <f>R21/R20*100-100</f>
        <v>2.9749554341155431</v>
      </c>
      <c r="S37" s="173">
        <v>2014</v>
      </c>
      <c r="T37" s="160"/>
      <c r="U37" s="160"/>
    </row>
    <row r="38" spans="1:21" ht="10.8" customHeight="1">
      <c r="A38" s="173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3"/>
      <c r="T38" s="160"/>
      <c r="U38" s="160"/>
    </row>
    <row r="39" spans="1:21" ht="10.8" customHeight="1">
      <c r="A39" s="168"/>
      <c r="B39" s="280" t="s">
        <v>303</v>
      </c>
      <c r="C39" s="280"/>
      <c r="D39" s="280"/>
      <c r="E39" s="280"/>
      <c r="F39" s="280"/>
      <c r="G39" s="280"/>
      <c r="H39" s="280"/>
      <c r="I39" s="280"/>
      <c r="J39" s="280"/>
      <c r="K39" s="280" t="s">
        <v>303</v>
      </c>
      <c r="L39" s="280"/>
      <c r="M39" s="280"/>
      <c r="N39" s="280"/>
      <c r="O39" s="280"/>
      <c r="P39" s="280"/>
      <c r="Q39" s="280"/>
      <c r="R39" s="280"/>
      <c r="S39" s="173"/>
    </row>
    <row r="40" spans="1:21" ht="10.8" customHeight="1">
      <c r="B40" s="256" t="s">
        <v>348</v>
      </c>
      <c r="C40" s="256"/>
      <c r="D40" s="256"/>
      <c r="E40" s="256"/>
      <c r="F40" s="256"/>
      <c r="G40" s="256"/>
      <c r="H40" s="256"/>
      <c r="I40" s="256"/>
      <c r="J40" s="256"/>
      <c r="K40" s="256" t="s">
        <v>348</v>
      </c>
      <c r="L40" s="256"/>
      <c r="M40" s="256"/>
      <c r="N40" s="256"/>
      <c r="O40" s="256"/>
      <c r="P40" s="256"/>
      <c r="Q40" s="256"/>
      <c r="R40" s="256"/>
      <c r="S40" s="192"/>
    </row>
    <row r="41" spans="1:21" ht="10.8" customHeight="1">
      <c r="A41" s="173">
        <v>2000</v>
      </c>
      <c r="B41" s="181">
        <v>91.92237460136127</v>
      </c>
      <c r="C41" s="181">
        <v>90.314397463249293</v>
      </c>
      <c r="D41" s="181">
        <v>93.730309387854163</v>
      </c>
      <c r="E41" s="181">
        <v>87.085275064966524</v>
      </c>
      <c r="F41" s="181">
        <v>92.75024163628828</v>
      </c>
      <c r="G41" s="181">
        <v>94.003391879903376</v>
      </c>
      <c r="H41" s="181">
        <v>96.523089760145325</v>
      </c>
      <c r="I41" s="181">
        <v>85.907402943572194</v>
      </c>
      <c r="J41" s="181">
        <v>92.283504598793016</v>
      </c>
      <c r="K41" s="181">
        <v>92.093043324242558</v>
      </c>
      <c r="L41" s="181">
        <v>91.369172129377475</v>
      </c>
      <c r="M41" s="181">
        <v>89.877282930116479</v>
      </c>
      <c r="N41" s="181">
        <v>82.505888174625341</v>
      </c>
      <c r="O41" s="181">
        <v>83.256132054645974</v>
      </c>
      <c r="P41" s="181">
        <v>96.422262489264014</v>
      </c>
      <c r="Q41" s="181">
        <v>83.846804070026678</v>
      </c>
      <c r="R41" s="181">
        <v>90.95</v>
      </c>
      <c r="S41" s="173">
        <v>2000</v>
      </c>
    </row>
    <row r="42" spans="1:21" ht="10.8" customHeight="1">
      <c r="A42" s="173">
        <v>2001</v>
      </c>
      <c r="B42" s="181">
        <v>94.290177069071149</v>
      </c>
      <c r="C42" s="181">
        <v>92.240326933318073</v>
      </c>
      <c r="D42" s="181">
        <v>93.507810565669189</v>
      </c>
      <c r="E42" s="181">
        <v>87.586750508528709</v>
      </c>
      <c r="F42" s="181">
        <v>94.696531862065115</v>
      </c>
      <c r="G42" s="181">
        <v>98.547434802377126</v>
      </c>
      <c r="H42" s="181">
        <v>98.537371880503954</v>
      </c>
      <c r="I42" s="181">
        <v>85.933753648082785</v>
      </c>
      <c r="J42" s="181">
        <v>91.591331392129007</v>
      </c>
      <c r="K42" s="181">
        <v>93.135774616863046</v>
      </c>
      <c r="L42" s="181">
        <v>89.826741145878401</v>
      </c>
      <c r="M42" s="181">
        <v>91.81924931546159</v>
      </c>
      <c r="N42" s="181">
        <v>84.562065585803197</v>
      </c>
      <c r="O42" s="181">
        <v>83.807731817461374</v>
      </c>
      <c r="P42" s="181">
        <v>97.270291337717467</v>
      </c>
      <c r="Q42" s="181">
        <v>85.186710300027443</v>
      </c>
      <c r="R42" s="181">
        <v>92.32</v>
      </c>
      <c r="S42" s="173">
        <v>2001</v>
      </c>
    </row>
    <row r="43" spans="1:21" ht="10.8" customHeight="1">
      <c r="A43" s="173">
        <v>2002</v>
      </c>
      <c r="B43" s="181">
        <v>92.858111887076817</v>
      </c>
      <c r="C43" s="181">
        <v>92.575190095287709</v>
      </c>
      <c r="D43" s="181">
        <v>91.922334534791304</v>
      </c>
      <c r="E43" s="181">
        <v>88.199118270454804</v>
      </c>
      <c r="F43" s="181">
        <v>96.456760462042595</v>
      </c>
      <c r="G43" s="181">
        <v>98.969265968977794</v>
      </c>
      <c r="H43" s="181">
        <v>96.982570447806182</v>
      </c>
      <c r="I43" s="181">
        <v>87.409300097633334</v>
      </c>
      <c r="J43" s="181">
        <v>89.772736183683961</v>
      </c>
      <c r="K43" s="181">
        <v>93.356006394978053</v>
      </c>
      <c r="L43" s="181">
        <v>90.668751406246017</v>
      </c>
      <c r="M43" s="181">
        <v>90.761242372812575</v>
      </c>
      <c r="N43" s="181">
        <v>87.365069376000989</v>
      </c>
      <c r="O43" s="181">
        <v>87.098809846649587</v>
      </c>
      <c r="P43" s="181">
        <v>95.084228560999662</v>
      </c>
      <c r="Q43" s="181">
        <v>86.269078655985822</v>
      </c>
      <c r="R43" s="181">
        <v>92.17</v>
      </c>
      <c r="S43" s="173">
        <v>2002</v>
      </c>
    </row>
    <row r="44" spans="1:21" ht="10.8" customHeight="1">
      <c r="A44" s="173">
        <v>2003</v>
      </c>
      <c r="B44" s="181">
        <v>92.213605595124974</v>
      </c>
      <c r="C44" s="181">
        <v>90.793710402244329</v>
      </c>
      <c r="D44" s="181">
        <v>89.733056501791836</v>
      </c>
      <c r="E44" s="181">
        <v>88.503834009893694</v>
      </c>
      <c r="F44" s="181">
        <v>96.919091584533859</v>
      </c>
      <c r="G44" s="181">
        <v>96.537137574575539</v>
      </c>
      <c r="H44" s="181">
        <v>97.412984726176347</v>
      </c>
      <c r="I44" s="181">
        <v>87.910150992315934</v>
      </c>
      <c r="J44" s="181">
        <v>89.050381581268383</v>
      </c>
      <c r="K44" s="181">
        <v>92.146789291902834</v>
      </c>
      <c r="L44" s="181">
        <v>90.231401576718355</v>
      </c>
      <c r="M44" s="181">
        <v>90.680681024683736</v>
      </c>
      <c r="N44" s="181">
        <v>89.022525656140076</v>
      </c>
      <c r="O44" s="181">
        <v>87.905847213588913</v>
      </c>
      <c r="P44" s="181">
        <v>94.689957715058057</v>
      </c>
      <c r="Q44" s="181">
        <v>88.149440787782368</v>
      </c>
      <c r="R44" s="181">
        <v>91.47</v>
      </c>
      <c r="S44" s="173">
        <v>2003</v>
      </c>
    </row>
    <row r="45" spans="1:21" ht="10.8" customHeight="1">
      <c r="A45" s="173">
        <v>2004</v>
      </c>
      <c r="B45" s="181">
        <v>92.245220985753249</v>
      </c>
      <c r="C45" s="181">
        <v>92.479499792697126</v>
      </c>
      <c r="D45" s="181">
        <v>88.773968375987252</v>
      </c>
      <c r="E45" s="181">
        <v>90.243586787356875</v>
      </c>
      <c r="F45" s="181">
        <v>97.085740059712975</v>
      </c>
      <c r="G45" s="181">
        <v>96.845656015351466</v>
      </c>
      <c r="H45" s="181">
        <v>97.40711102471252</v>
      </c>
      <c r="I45" s="181">
        <v>89.459262749109115</v>
      </c>
      <c r="J45" s="181">
        <v>90.461877811132041</v>
      </c>
      <c r="K45" s="181">
        <v>93.394035286384536</v>
      </c>
      <c r="L45" s="181">
        <v>92.433077241531734</v>
      </c>
      <c r="M45" s="181">
        <v>93.805345194911993</v>
      </c>
      <c r="N45" s="181">
        <v>91.207585248307538</v>
      </c>
      <c r="O45" s="181">
        <v>89.640962791885713</v>
      </c>
      <c r="P45" s="181">
        <v>96.032164344973651</v>
      </c>
      <c r="Q45" s="181">
        <v>90.232193972225858</v>
      </c>
      <c r="R45" s="181">
        <v>92.57</v>
      </c>
      <c r="S45" s="173">
        <v>2004</v>
      </c>
    </row>
    <row r="46" spans="1:21" ht="10.8" customHeight="1">
      <c r="A46" s="173">
        <v>2005</v>
      </c>
      <c r="B46" s="181">
        <v>92.61874923631045</v>
      </c>
      <c r="C46" s="181">
        <v>93.455191631870903</v>
      </c>
      <c r="D46" s="181">
        <v>90.163371049854618</v>
      </c>
      <c r="E46" s="181">
        <v>91.162018105585105</v>
      </c>
      <c r="F46" s="181">
        <v>97.910155490853853</v>
      </c>
      <c r="G46" s="181">
        <v>98.242441208968984</v>
      </c>
      <c r="H46" s="181">
        <v>97.611938192985775</v>
      </c>
      <c r="I46" s="181">
        <v>89.911898705010074</v>
      </c>
      <c r="J46" s="181">
        <v>91.567698871884787</v>
      </c>
      <c r="K46" s="181">
        <v>93.909260483642086</v>
      </c>
      <c r="L46" s="181">
        <v>92.414136135060787</v>
      </c>
      <c r="M46" s="181">
        <v>97.540963908003334</v>
      </c>
      <c r="N46" s="181">
        <v>91.270086515370679</v>
      </c>
      <c r="O46" s="181">
        <v>90.004795430247427</v>
      </c>
      <c r="P46" s="181">
        <v>96.086782595911274</v>
      </c>
      <c r="Q46" s="181">
        <v>90.688413529404684</v>
      </c>
      <c r="R46" s="181">
        <v>93.27</v>
      </c>
      <c r="S46" s="173">
        <v>2005</v>
      </c>
    </row>
    <row r="47" spans="1:21" ht="10.8" customHeight="1">
      <c r="A47" s="173">
        <v>2006</v>
      </c>
      <c r="B47" s="181">
        <v>98.201083240489893</v>
      </c>
      <c r="C47" s="181">
        <v>96.8260947009624</v>
      </c>
      <c r="D47" s="181">
        <v>92.889348699917093</v>
      </c>
      <c r="E47" s="181">
        <v>94.287087674018608</v>
      </c>
      <c r="F47" s="181">
        <v>101.83187139804031</v>
      </c>
      <c r="G47" s="181">
        <v>99.463231218080097</v>
      </c>
      <c r="H47" s="181">
        <v>101.0379905479588</v>
      </c>
      <c r="I47" s="181">
        <v>92.06010524161745</v>
      </c>
      <c r="J47" s="181">
        <v>95.100721055834242</v>
      </c>
      <c r="K47" s="181">
        <v>96.781685222381995</v>
      </c>
      <c r="L47" s="181">
        <v>95.789940781747504</v>
      </c>
      <c r="M47" s="181">
        <v>100.955396971799</v>
      </c>
      <c r="N47" s="181">
        <v>95.725766140610673</v>
      </c>
      <c r="O47" s="181">
        <v>94.070679709660126</v>
      </c>
      <c r="P47" s="181">
        <v>98.683899855224723</v>
      </c>
      <c r="Q47" s="181">
        <v>94.742811679222498</v>
      </c>
      <c r="R47" s="181">
        <v>96.84</v>
      </c>
      <c r="S47" s="173">
        <v>2006</v>
      </c>
    </row>
    <row r="48" spans="1:21" ht="10.8" customHeight="1">
      <c r="A48" s="173">
        <v>2007</v>
      </c>
      <c r="B48" s="181">
        <v>101.96760429387921</v>
      </c>
      <c r="C48" s="181">
        <v>99.92911772170882</v>
      </c>
      <c r="D48" s="181">
        <v>95.830894346877855</v>
      </c>
      <c r="E48" s="181">
        <v>96.407974150921632</v>
      </c>
      <c r="F48" s="181">
        <v>103.7729256148853</v>
      </c>
      <c r="G48" s="181">
        <v>100.77755279130319</v>
      </c>
      <c r="H48" s="181">
        <v>104.00021392004059</v>
      </c>
      <c r="I48" s="181">
        <v>96.837735230160845</v>
      </c>
      <c r="J48" s="181">
        <v>97.99824785072208</v>
      </c>
      <c r="K48" s="181">
        <v>100.743630883085</v>
      </c>
      <c r="L48" s="181">
        <v>98.358950766189849</v>
      </c>
      <c r="M48" s="181">
        <v>103.94589603853539</v>
      </c>
      <c r="N48" s="181">
        <v>99.441052878058855</v>
      </c>
      <c r="O48" s="181">
        <v>97.40622227681169</v>
      </c>
      <c r="P48" s="181">
        <v>100.1494117453465</v>
      </c>
      <c r="Q48" s="181">
        <v>98.313581049497287</v>
      </c>
      <c r="R48" s="181">
        <v>100.13</v>
      </c>
      <c r="S48" s="173">
        <v>2007</v>
      </c>
    </row>
    <row r="49" spans="1:21" ht="10.8" customHeight="1">
      <c r="A49" s="173">
        <v>2008</v>
      </c>
      <c r="B49" s="181">
        <v>102.1995185447179</v>
      </c>
      <c r="C49" s="181">
        <v>99.972107259621765</v>
      </c>
      <c r="D49" s="181">
        <v>99.126325456407045</v>
      </c>
      <c r="E49" s="181">
        <v>98.896695421025271</v>
      </c>
      <c r="F49" s="181">
        <v>104.458876738355</v>
      </c>
      <c r="G49" s="181">
        <v>103.655976997997</v>
      </c>
      <c r="H49" s="181">
        <v>104.80844280471641</v>
      </c>
      <c r="I49" s="181">
        <v>99.260134608843586</v>
      </c>
      <c r="J49" s="181">
        <v>100.0559204373545</v>
      </c>
      <c r="K49" s="181">
        <v>102.3708341462188</v>
      </c>
      <c r="L49" s="181">
        <v>99.234559271506612</v>
      </c>
      <c r="M49" s="181">
        <v>104.9239180682298</v>
      </c>
      <c r="N49" s="181">
        <v>100.08810017859381</v>
      </c>
      <c r="O49" s="181">
        <v>98.844757409960167</v>
      </c>
      <c r="P49" s="181">
        <v>102.8383460468666</v>
      </c>
      <c r="Q49" s="181">
        <v>99.017483649242976</v>
      </c>
      <c r="R49" s="181">
        <v>101.36</v>
      </c>
      <c r="S49" s="173">
        <v>2008</v>
      </c>
    </row>
    <row r="50" spans="1:21" ht="10.8" customHeight="1">
      <c r="A50" s="173">
        <v>2009</v>
      </c>
      <c r="B50" s="181">
        <v>93.007161861548383</v>
      </c>
      <c r="C50" s="181">
        <v>95.556527534268454</v>
      </c>
      <c r="D50" s="181">
        <v>97.468941969767883</v>
      </c>
      <c r="E50" s="181">
        <v>96.673995176385844</v>
      </c>
      <c r="F50" s="181">
        <v>95.466933529094675</v>
      </c>
      <c r="G50" s="181">
        <v>98.119131053001695</v>
      </c>
      <c r="H50" s="181">
        <v>96.933873377069105</v>
      </c>
      <c r="I50" s="181">
        <v>99.401301730639432</v>
      </c>
      <c r="J50" s="181">
        <v>95.204393120369488</v>
      </c>
      <c r="K50" s="181">
        <v>97.290338991227003</v>
      </c>
      <c r="L50" s="181">
        <v>95.101481647894175</v>
      </c>
      <c r="M50" s="181">
        <v>94.460970668951703</v>
      </c>
      <c r="N50" s="181">
        <v>96.487441995680939</v>
      </c>
      <c r="O50" s="181">
        <v>94.759684473866244</v>
      </c>
      <c r="P50" s="181">
        <v>99.220766235425785</v>
      </c>
      <c r="Q50" s="181">
        <v>94.803934617806433</v>
      </c>
      <c r="R50" s="181">
        <v>95.94</v>
      </c>
      <c r="S50" s="173">
        <v>2009</v>
      </c>
    </row>
    <row r="51" spans="1:21" ht="10.8" customHeight="1">
      <c r="A51" s="173">
        <v>2010</v>
      </c>
      <c r="B51" s="182">
        <v>100</v>
      </c>
      <c r="C51" s="182">
        <v>100</v>
      </c>
      <c r="D51" s="182">
        <v>100</v>
      </c>
      <c r="E51" s="182">
        <v>100</v>
      </c>
      <c r="F51" s="182">
        <v>100</v>
      </c>
      <c r="G51" s="182">
        <v>100</v>
      </c>
      <c r="H51" s="182">
        <v>100</v>
      </c>
      <c r="I51" s="182">
        <v>100</v>
      </c>
      <c r="J51" s="182">
        <v>100</v>
      </c>
      <c r="K51" s="182">
        <v>100</v>
      </c>
      <c r="L51" s="182">
        <v>100</v>
      </c>
      <c r="M51" s="182">
        <v>100</v>
      </c>
      <c r="N51" s="182">
        <v>100</v>
      </c>
      <c r="O51" s="182">
        <v>100</v>
      </c>
      <c r="P51" s="182">
        <v>100</v>
      </c>
      <c r="Q51" s="182">
        <v>100</v>
      </c>
      <c r="R51" s="182">
        <v>100</v>
      </c>
      <c r="S51" s="173">
        <v>2010</v>
      </c>
    </row>
    <row r="52" spans="1:21" ht="10.8" customHeight="1">
      <c r="A52" s="173">
        <v>2011</v>
      </c>
      <c r="B52" s="181">
        <v>104.55612054209161</v>
      </c>
      <c r="C52" s="181">
        <v>105.31528307226959</v>
      </c>
      <c r="D52" s="181">
        <v>102.7425430761366</v>
      </c>
      <c r="E52" s="181">
        <v>101.2194242344078</v>
      </c>
      <c r="F52" s="181">
        <v>102.3653846765167</v>
      </c>
      <c r="G52" s="181">
        <v>100.196692256532</v>
      </c>
      <c r="H52" s="181">
        <v>102.4461828965174</v>
      </c>
      <c r="I52" s="181">
        <v>102.1677858919515</v>
      </c>
      <c r="J52" s="181">
        <v>104.3647326557457</v>
      </c>
      <c r="K52" s="181">
        <v>102.8203922026004</v>
      </c>
      <c r="L52" s="181">
        <v>103.5900049847608</v>
      </c>
      <c r="M52" s="181">
        <v>105.25823685233451</v>
      </c>
      <c r="N52" s="181">
        <v>103.464301109446</v>
      </c>
      <c r="O52" s="181">
        <v>99.891637769801847</v>
      </c>
      <c r="P52" s="181">
        <v>102.178407481885</v>
      </c>
      <c r="Q52" s="181">
        <v>104.775531780321</v>
      </c>
      <c r="R52" s="181">
        <v>103.56</v>
      </c>
      <c r="S52" s="173">
        <v>2011</v>
      </c>
    </row>
    <row r="53" spans="1:21" ht="10.8" customHeight="1">
      <c r="A53" s="173">
        <v>2012</v>
      </c>
      <c r="B53" s="181">
        <v>104.4129602397413</v>
      </c>
      <c r="C53" s="181">
        <v>105.8820386031752</v>
      </c>
      <c r="D53" s="181">
        <v>101.24167909147459</v>
      </c>
      <c r="E53" s="181">
        <v>101.9710910138763</v>
      </c>
      <c r="F53" s="181">
        <v>105.09893937846989</v>
      </c>
      <c r="G53" s="181">
        <v>99.215322731100827</v>
      </c>
      <c r="H53" s="181">
        <v>101.0306623280256</v>
      </c>
      <c r="I53" s="181">
        <v>101.69288753277959</v>
      </c>
      <c r="J53" s="181">
        <v>104.8144329080269</v>
      </c>
      <c r="K53" s="181">
        <v>102.895962573006</v>
      </c>
      <c r="L53" s="181">
        <v>104.34221124257139</v>
      </c>
      <c r="M53" s="181">
        <v>104.7480074129255</v>
      </c>
      <c r="N53" s="181">
        <v>104.52472360271371</v>
      </c>
      <c r="O53" s="181">
        <v>102.62046163416881</v>
      </c>
      <c r="P53" s="181">
        <v>104.7853801188283</v>
      </c>
      <c r="Q53" s="181">
        <v>105.4902793730042</v>
      </c>
      <c r="R53" s="181">
        <v>103.77</v>
      </c>
      <c r="S53" s="173">
        <v>2012</v>
      </c>
    </row>
    <row r="54" spans="1:21" ht="10.8" customHeight="1">
      <c r="A54" s="173">
        <v>2013</v>
      </c>
      <c r="B54" s="181">
        <v>104.18812916693059</v>
      </c>
      <c r="C54" s="181">
        <v>106.1556979789386</v>
      </c>
      <c r="D54" s="181">
        <v>100.20379274051911</v>
      </c>
      <c r="E54" s="181">
        <v>101.84185746952861</v>
      </c>
      <c r="F54" s="181">
        <v>103.9079597245338</v>
      </c>
      <c r="G54" s="181">
        <v>98.410326331965535</v>
      </c>
      <c r="H54" s="181">
        <v>101.3147552721606</v>
      </c>
      <c r="I54" s="181">
        <v>101.4442595716572</v>
      </c>
      <c r="J54" s="181">
        <v>105.145866582571</v>
      </c>
      <c r="K54" s="181">
        <v>102.25432873939801</v>
      </c>
      <c r="L54" s="181">
        <v>103.9154777271269</v>
      </c>
      <c r="M54" s="181">
        <v>103.5039610063688</v>
      </c>
      <c r="N54" s="181">
        <v>105.2531274657573</v>
      </c>
      <c r="O54" s="181">
        <v>102.61115532353411</v>
      </c>
      <c r="P54" s="181">
        <v>104.2830748373793</v>
      </c>
      <c r="Q54" s="181">
        <v>105.6077398335896</v>
      </c>
      <c r="R54" s="181">
        <v>103.65</v>
      </c>
      <c r="S54" s="173">
        <v>2013</v>
      </c>
    </row>
    <row r="55" spans="1:21" ht="10.8" customHeight="1">
      <c r="A55" s="173">
        <v>2014</v>
      </c>
      <c r="B55" s="174" t="s">
        <v>58</v>
      </c>
      <c r="C55" s="174" t="s">
        <v>58</v>
      </c>
      <c r="D55" s="174" t="s">
        <v>58</v>
      </c>
      <c r="E55" s="174" t="s">
        <v>58</v>
      </c>
      <c r="F55" s="174" t="s">
        <v>58</v>
      </c>
      <c r="G55" s="174" t="s">
        <v>58</v>
      </c>
      <c r="H55" s="174" t="s">
        <v>58</v>
      </c>
      <c r="I55" s="174" t="s">
        <v>58</v>
      </c>
      <c r="J55" s="174" t="s">
        <v>58</v>
      </c>
      <c r="K55" s="174" t="s">
        <v>58</v>
      </c>
      <c r="L55" s="174" t="s">
        <v>58</v>
      </c>
      <c r="M55" s="174" t="s">
        <v>58</v>
      </c>
      <c r="N55" s="174" t="s">
        <v>58</v>
      </c>
      <c r="O55" s="174" t="s">
        <v>58</v>
      </c>
      <c r="P55" s="174" t="s">
        <v>58</v>
      </c>
      <c r="Q55" s="174" t="s">
        <v>58</v>
      </c>
      <c r="R55" s="181">
        <v>104.92</v>
      </c>
      <c r="S55" s="173">
        <v>2014</v>
      </c>
    </row>
    <row r="56" spans="1:21" ht="10.8" customHeight="1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81"/>
      <c r="S56" s="173"/>
    </row>
    <row r="57" spans="1:21" ht="10.8" customHeight="1">
      <c r="A57" s="173"/>
      <c r="B57" s="257" t="s">
        <v>3</v>
      </c>
      <c r="C57" s="257"/>
      <c r="D57" s="257"/>
      <c r="E57" s="257"/>
      <c r="F57" s="257"/>
      <c r="G57" s="257"/>
      <c r="H57" s="257"/>
      <c r="I57" s="257"/>
      <c r="J57" s="257"/>
      <c r="K57" s="257" t="s">
        <v>3</v>
      </c>
      <c r="L57" s="257"/>
      <c r="M57" s="257"/>
      <c r="N57" s="257"/>
      <c r="O57" s="257"/>
      <c r="P57" s="257"/>
      <c r="Q57" s="257"/>
      <c r="R57" s="257"/>
      <c r="S57" s="173"/>
      <c r="T57" s="160"/>
      <c r="U57" s="160"/>
    </row>
    <row r="58" spans="1:21" ht="10.8" customHeight="1">
      <c r="A58" s="173">
        <v>2001</v>
      </c>
      <c r="B58" s="178">
        <f t="shared" ref="B58:R71" si="1">B42/B41*100-100</f>
        <v>2.5758717374070272</v>
      </c>
      <c r="C58" s="178">
        <f t="shared" si="1"/>
        <v>2.1324722570977457</v>
      </c>
      <c r="D58" s="178">
        <f t="shared" si="1"/>
        <v>-0.23738193508386018</v>
      </c>
      <c r="E58" s="178">
        <f t="shared" si="1"/>
        <v>0.57584412885884717</v>
      </c>
      <c r="F58" s="178">
        <f t="shared" si="1"/>
        <v>2.0984206525402271</v>
      </c>
      <c r="G58" s="178">
        <f t="shared" si="1"/>
        <v>4.8339137892802029</v>
      </c>
      <c r="H58" s="178">
        <f t="shared" si="1"/>
        <v>2.0868396622652767</v>
      </c>
      <c r="I58" s="178">
        <f t="shared" si="1"/>
        <v>3.0673380416246232E-2</v>
      </c>
      <c r="J58" s="178">
        <f t="shared" si="1"/>
        <v>-0.75005084567742131</v>
      </c>
      <c r="K58" s="178">
        <f t="shared" si="1"/>
        <v>1.1322584800995514</v>
      </c>
      <c r="L58" s="178">
        <f t="shared" si="1"/>
        <v>-1.6881306326328627</v>
      </c>
      <c r="M58" s="178">
        <f t="shared" si="1"/>
        <v>2.1606865739978787</v>
      </c>
      <c r="N58" s="178">
        <f t="shared" si="1"/>
        <v>2.4921583861092529</v>
      </c>
      <c r="O58" s="178">
        <f t="shared" si="1"/>
        <v>0.66253349657579008</v>
      </c>
      <c r="P58" s="178">
        <f t="shared" si="1"/>
        <v>0.87949486618599337</v>
      </c>
      <c r="Q58" s="178">
        <f t="shared" si="1"/>
        <v>1.598040909086663</v>
      </c>
      <c r="R58" s="178">
        <f t="shared" si="1"/>
        <v>1.5063221550302188</v>
      </c>
      <c r="S58" s="173">
        <v>2001</v>
      </c>
      <c r="T58" s="160"/>
      <c r="U58" s="160"/>
    </row>
    <row r="59" spans="1:21" ht="10.8" customHeight="1">
      <c r="A59" s="173">
        <v>2002</v>
      </c>
      <c r="B59" s="178">
        <f t="shared" si="1"/>
        <v>-1.5187851232321776</v>
      </c>
      <c r="C59" s="178">
        <f t="shared" si="1"/>
        <v>0.3630333641507093</v>
      </c>
      <c r="D59" s="178">
        <f t="shared" si="1"/>
        <v>-1.6955546507683721</v>
      </c>
      <c r="E59" s="178">
        <f t="shared" si="1"/>
        <v>0.69915570376876701</v>
      </c>
      <c r="F59" s="178">
        <f t="shared" si="1"/>
        <v>1.8588099958522548</v>
      </c>
      <c r="G59" s="178">
        <f t="shared" si="1"/>
        <v>0.4280488553016113</v>
      </c>
      <c r="H59" s="178">
        <f t="shared" si="1"/>
        <v>-1.5778799485166672</v>
      </c>
      <c r="I59" s="178">
        <f t="shared" si="1"/>
        <v>1.7170743589221473</v>
      </c>
      <c r="J59" s="178">
        <f t="shared" si="1"/>
        <v>-1.9855538518804963</v>
      </c>
      <c r="K59" s="178">
        <f t="shared" si="1"/>
        <v>0.2364631410657978</v>
      </c>
      <c r="L59" s="178">
        <f t="shared" si="1"/>
        <v>0.93737148829677608</v>
      </c>
      <c r="M59" s="178">
        <f t="shared" si="1"/>
        <v>-1.1522713924768055</v>
      </c>
      <c r="N59" s="178">
        <f t="shared" si="1"/>
        <v>3.3147295667152861</v>
      </c>
      <c r="O59" s="178">
        <f t="shared" si="1"/>
        <v>3.9269384313566462</v>
      </c>
      <c r="P59" s="178">
        <f t="shared" si="1"/>
        <v>-2.2474105368183785</v>
      </c>
      <c r="Q59" s="178">
        <f t="shared" si="1"/>
        <v>1.2705835829864611</v>
      </c>
      <c r="R59" s="178">
        <f t="shared" si="1"/>
        <v>-0.16247833622182384</v>
      </c>
      <c r="S59" s="173">
        <v>2002</v>
      </c>
      <c r="T59" s="160"/>
      <c r="U59" s="160"/>
    </row>
    <row r="60" spans="1:21" ht="10.8" customHeight="1">
      <c r="A60" s="173">
        <v>2003</v>
      </c>
      <c r="B60" s="178">
        <f t="shared" si="1"/>
        <v>-0.69407645584654176</v>
      </c>
      <c r="C60" s="178">
        <f t="shared" si="1"/>
        <v>-1.9243597460720423</v>
      </c>
      <c r="D60" s="178">
        <f t="shared" si="1"/>
        <v>-2.3816606095560644</v>
      </c>
      <c r="E60" s="178">
        <f t="shared" si="1"/>
        <v>0.34548615157862628</v>
      </c>
      <c r="F60" s="178">
        <f t="shared" si="1"/>
        <v>0.47931437908201247</v>
      </c>
      <c r="G60" s="178">
        <f t="shared" si="1"/>
        <v>-2.4574582529131987</v>
      </c>
      <c r="H60" s="178">
        <f t="shared" si="1"/>
        <v>0.44380580591210617</v>
      </c>
      <c r="I60" s="178">
        <f t="shared" si="1"/>
        <v>0.57299497207181105</v>
      </c>
      <c r="J60" s="178">
        <f t="shared" si="1"/>
        <v>-0.80464808484568096</v>
      </c>
      <c r="K60" s="178">
        <f t="shared" si="1"/>
        <v>-1.2952750977362655</v>
      </c>
      <c r="L60" s="178">
        <f t="shared" si="1"/>
        <v>-0.48236004438628299</v>
      </c>
      <c r="M60" s="178">
        <f t="shared" si="1"/>
        <v>-8.8761839329961845E-2</v>
      </c>
      <c r="N60" s="178">
        <f t="shared" si="1"/>
        <v>1.8971612933834479</v>
      </c>
      <c r="O60" s="178">
        <f t="shared" si="1"/>
        <v>0.92657680209435966</v>
      </c>
      <c r="P60" s="178">
        <f t="shared" si="1"/>
        <v>-0.41465430377726875</v>
      </c>
      <c r="Q60" s="178">
        <f t="shared" si="1"/>
        <v>2.1796478658301623</v>
      </c>
      <c r="R60" s="178">
        <f t="shared" si="1"/>
        <v>-0.75946620375393081</v>
      </c>
      <c r="S60" s="173">
        <v>2003</v>
      </c>
      <c r="T60" s="160"/>
      <c r="U60" s="160"/>
    </row>
    <row r="61" spans="1:21" ht="10.8" customHeight="1">
      <c r="A61" s="173">
        <v>2004</v>
      </c>
      <c r="B61" s="178">
        <f t="shared" si="1"/>
        <v>3.4284952230450472E-2</v>
      </c>
      <c r="C61" s="178">
        <f t="shared" si="1"/>
        <v>1.8567248579050499</v>
      </c>
      <c r="D61" s="178">
        <f t="shared" si="1"/>
        <v>-1.0688236455931133</v>
      </c>
      <c r="E61" s="178">
        <f t="shared" si="1"/>
        <v>1.9657371874632048</v>
      </c>
      <c r="F61" s="178">
        <f t="shared" si="1"/>
        <v>0.1719459731355073</v>
      </c>
      <c r="G61" s="178">
        <f t="shared" si="1"/>
        <v>0.31958523789623428</v>
      </c>
      <c r="H61" s="178">
        <f t="shared" si="1"/>
        <v>-6.0296904774332916E-3</v>
      </c>
      <c r="I61" s="178">
        <f t="shared" si="1"/>
        <v>1.7621534479318512</v>
      </c>
      <c r="J61" s="178">
        <f t="shared" si="1"/>
        <v>1.585053544745918</v>
      </c>
      <c r="K61" s="178">
        <f t="shared" si="1"/>
        <v>1.3535425423567062</v>
      </c>
      <c r="L61" s="178">
        <f t="shared" si="1"/>
        <v>2.4400326564155534</v>
      </c>
      <c r="M61" s="178">
        <f t="shared" si="1"/>
        <v>3.445788160079772</v>
      </c>
      <c r="N61" s="178">
        <f t="shared" si="1"/>
        <v>2.4545019095588287</v>
      </c>
      <c r="O61" s="178">
        <f t="shared" si="1"/>
        <v>1.9738340887391956</v>
      </c>
      <c r="P61" s="178">
        <f t="shared" si="1"/>
        <v>1.4174751603064095</v>
      </c>
      <c r="Q61" s="178">
        <f t="shared" si="1"/>
        <v>2.3627525777023095</v>
      </c>
      <c r="R61" s="178">
        <f t="shared" si="1"/>
        <v>1.2025800809008445</v>
      </c>
      <c r="S61" s="173">
        <v>2004</v>
      </c>
      <c r="T61" s="160"/>
      <c r="U61" s="160"/>
    </row>
    <row r="62" spans="1:21" ht="10.8" customHeight="1">
      <c r="A62" s="173">
        <v>2005</v>
      </c>
      <c r="B62" s="178">
        <f t="shared" si="1"/>
        <v>0.40492965008441217</v>
      </c>
      <c r="C62" s="178">
        <f t="shared" si="1"/>
        <v>1.0550358094073715</v>
      </c>
      <c r="D62" s="178">
        <f t="shared" si="1"/>
        <v>1.5651014585523342</v>
      </c>
      <c r="E62" s="178">
        <f t="shared" si="1"/>
        <v>1.0177247502277851</v>
      </c>
      <c r="F62" s="178">
        <f t="shared" si="1"/>
        <v>0.84916222571287392</v>
      </c>
      <c r="G62" s="178">
        <f t="shared" si="1"/>
        <v>1.4422796551619257</v>
      </c>
      <c r="H62" s="178">
        <f t="shared" si="1"/>
        <v>0.21027948177345479</v>
      </c>
      <c r="I62" s="178">
        <f t="shared" si="1"/>
        <v>0.50596879740713518</v>
      </c>
      <c r="J62" s="178">
        <f t="shared" si="1"/>
        <v>1.2224166549599005</v>
      </c>
      <c r="K62" s="178">
        <f t="shared" si="1"/>
        <v>0.55166820416063445</v>
      </c>
      <c r="L62" s="178">
        <f t="shared" si="1"/>
        <v>-2.0491697383889118E-2</v>
      </c>
      <c r="M62" s="178">
        <f t="shared" si="1"/>
        <v>3.9823090095018898</v>
      </c>
      <c r="N62" s="178">
        <f t="shared" si="1"/>
        <v>6.8526391629575301E-2</v>
      </c>
      <c r="O62" s="178">
        <f t="shared" si="1"/>
        <v>0.40587765573916101</v>
      </c>
      <c r="P62" s="178">
        <f t="shared" si="1"/>
        <v>5.6874955709034225E-2</v>
      </c>
      <c r="Q62" s="178">
        <f t="shared" si="1"/>
        <v>0.50560618898312271</v>
      </c>
      <c r="R62" s="178">
        <f t="shared" si="1"/>
        <v>0.75618450902020129</v>
      </c>
      <c r="S62" s="173">
        <v>2005</v>
      </c>
      <c r="T62" s="160"/>
      <c r="U62" s="160"/>
    </row>
    <row r="63" spans="1:21" ht="10.8" customHeight="1">
      <c r="A63" s="173">
        <v>2006</v>
      </c>
      <c r="B63" s="178">
        <f t="shared" si="1"/>
        <v>6.0272180851163313</v>
      </c>
      <c r="C63" s="178">
        <f t="shared" si="1"/>
        <v>3.6069725076053771</v>
      </c>
      <c r="D63" s="178">
        <f t="shared" si="1"/>
        <v>3.0233759211988627</v>
      </c>
      <c r="E63" s="178">
        <f t="shared" si="1"/>
        <v>3.4280390379401382</v>
      </c>
      <c r="F63" s="178">
        <f t="shared" si="1"/>
        <v>4.0054230202430716</v>
      </c>
      <c r="G63" s="178">
        <f t="shared" si="1"/>
        <v>1.2426299612347833</v>
      </c>
      <c r="H63" s="178">
        <f t="shared" si="1"/>
        <v>3.5098702252991671</v>
      </c>
      <c r="I63" s="178">
        <f t="shared" si="1"/>
        <v>2.3892349817407137</v>
      </c>
      <c r="J63" s="178">
        <f t="shared" si="1"/>
        <v>3.8583717047346795</v>
      </c>
      <c r="K63" s="178">
        <f t="shared" si="1"/>
        <v>3.0587236274107994</v>
      </c>
      <c r="L63" s="178">
        <f t="shared" si="1"/>
        <v>3.6529093793108416</v>
      </c>
      <c r="M63" s="178">
        <f t="shared" si="1"/>
        <v>3.5005119151949629</v>
      </c>
      <c r="N63" s="178">
        <f t="shared" si="1"/>
        <v>4.8818619499058116</v>
      </c>
      <c r="O63" s="178">
        <f t="shared" si="1"/>
        <v>4.5174085002656454</v>
      </c>
      <c r="P63" s="178">
        <f t="shared" si="1"/>
        <v>2.7028871080380839</v>
      </c>
      <c r="Q63" s="178">
        <f t="shared" si="1"/>
        <v>4.4706903473432362</v>
      </c>
      <c r="R63" s="178">
        <f t="shared" si="1"/>
        <v>3.8275972981666229</v>
      </c>
      <c r="S63" s="173">
        <v>2006</v>
      </c>
      <c r="T63" s="160"/>
      <c r="U63" s="160"/>
    </row>
    <row r="64" spans="1:21" ht="10.8" customHeight="1">
      <c r="A64" s="173">
        <v>2007</v>
      </c>
      <c r="B64" s="178">
        <f t="shared" si="1"/>
        <v>3.8355188447008146</v>
      </c>
      <c r="C64" s="178">
        <f t="shared" si="1"/>
        <v>3.204738382075405</v>
      </c>
      <c r="D64" s="178">
        <f t="shared" si="1"/>
        <v>3.1667200686954544</v>
      </c>
      <c r="E64" s="178">
        <f t="shared" si="1"/>
        <v>2.2493922860738138</v>
      </c>
      <c r="F64" s="178">
        <f t="shared" si="1"/>
        <v>1.9061362520362621</v>
      </c>
      <c r="G64" s="178">
        <f t="shared" si="1"/>
        <v>1.3214145138129965</v>
      </c>
      <c r="H64" s="178">
        <f t="shared" si="1"/>
        <v>2.931791651849764</v>
      </c>
      <c r="I64" s="178">
        <f t="shared" si="1"/>
        <v>5.1896855603241079</v>
      </c>
      <c r="J64" s="178">
        <f t="shared" si="1"/>
        <v>3.0467979240521998</v>
      </c>
      <c r="K64" s="178">
        <f t="shared" si="1"/>
        <v>4.0936936070077508</v>
      </c>
      <c r="L64" s="178">
        <f t="shared" si="1"/>
        <v>2.6819204224123041</v>
      </c>
      <c r="M64" s="178">
        <f t="shared" si="1"/>
        <v>2.9621983137481607</v>
      </c>
      <c r="N64" s="178">
        <f t="shared" si="1"/>
        <v>3.8811773331652688</v>
      </c>
      <c r="O64" s="178">
        <f t="shared" si="1"/>
        <v>3.5457834231094978</v>
      </c>
      <c r="P64" s="178">
        <f t="shared" si="1"/>
        <v>1.4850567238138979</v>
      </c>
      <c r="Q64" s="178">
        <f t="shared" si="1"/>
        <v>3.7689079593337311</v>
      </c>
      <c r="R64" s="178">
        <f t="shared" si="1"/>
        <v>3.3973564642709562</v>
      </c>
      <c r="S64" s="173">
        <v>2007</v>
      </c>
      <c r="T64" s="160"/>
      <c r="U64" s="160"/>
    </row>
    <row r="65" spans="1:21" ht="10.8" customHeight="1">
      <c r="A65" s="173">
        <v>2008</v>
      </c>
      <c r="B65" s="178">
        <f t="shared" si="1"/>
        <v>0.22743914838902413</v>
      </c>
      <c r="C65" s="178">
        <f t="shared" si="1"/>
        <v>4.3020031491394661E-2</v>
      </c>
      <c r="D65" s="178">
        <f t="shared" si="1"/>
        <v>3.4387982414113338</v>
      </c>
      <c r="E65" s="178">
        <f t="shared" si="1"/>
        <v>2.5814475327607909</v>
      </c>
      <c r="F65" s="178">
        <f t="shared" si="1"/>
        <v>0.66101164576910776</v>
      </c>
      <c r="G65" s="178">
        <f t="shared" si="1"/>
        <v>2.8562156223962205</v>
      </c>
      <c r="H65" s="178">
        <f t="shared" si="1"/>
        <v>0.77714155982143041</v>
      </c>
      <c r="I65" s="178">
        <f t="shared" si="1"/>
        <v>2.5015035439699886</v>
      </c>
      <c r="J65" s="178">
        <f t="shared" si="1"/>
        <v>2.0997034454807988</v>
      </c>
      <c r="K65" s="178">
        <f t="shared" si="1"/>
        <v>1.6151921951494757</v>
      </c>
      <c r="L65" s="178">
        <f t="shared" si="1"/>
        <v>0.89021741132455645</v>
      </c>
      <c r="M65" s="178">
        <f t="shared" si="1"/>
        <v>0.9408952801097854</v>
      </c>
      <c r="N65" s="178">
        <f t="shared" si="1"/>
        <v>0.65068428159986524</v>
      </c>
      <c r="O65" s="178">
        <f t="shared" si="1"/>
        <v>1.4768411088363678</v>
      </c>
      <c r="P65" s="178">
        <f t="shared" si="1"/>
        <v>2.6849227116354513</v>
      </c>
      <c r="Q65" s="178">
        <f t="shared" si="1"/>
        <v>0.71597697106699343</v>
      </c>
      <c r="R65" s="178">
        <f t="shared" si="1"/>
        <v>1.2284030760012001</v>
      </c>
      <c r="S65" s="173">
        <v>2008</v>
      </c>
      <c r="T65" s="160"/>
      <c r="U65" s="160"/>
    </row>
    <row r="66" spans="1:21" ht="10.8" customHeight="1">
      <c r="A66" s="173">
        <v>2009</v>
      </c>
      <c r="B66" s="178">
        <f t="shared" si="1"/>
        <v>-8.9945205359723559</v>
      </c>
      <c r="C66" s="178">
        <f t="shared" si="1"/>
        <v>-4.4168116951724414</v>
      </c>
      <c r="D66" s="178">
        <f t="shared" si="1"/>
        <v>-1.6719912485488351</v>
      </c>
      <c r="E66" s="178">
        <f t="shared" si="1"/>
        <v>-2.2474969817514108</v>
      </c>
      <c r="F66" s="178">
        <f t="shared" si="1"/>
        <v>-8.6081178450568956</v>
      </c>
      <c r="G66" s="178">
        <f t="shared" si="1"/>
        <v>-5.3415597492292193</v>
      </c>
      <c r="H66" s="178">
        <f t="shared" si="1"/>
        <v>-7.5132968460561216</v>
      </c>
      <c r="I66" s="178">
        <f t="shared" si="1"/>
        <v>0.14221935357245741</v>
      </c>
      <c r="J66" s="178">
        <f t="shared" si="1"/>
        <v>-4.848815837961908</v>
      </c>
      <c r="K66" s="178">
        <f t="shared" si="1"/>
        <v>-4.962834578191675</v>
      </c>
      <c r="L66" s="178">
        <f t="shared" si="1"/>
        <v>-4.1649579077630534</v>
      </c>
      <c r="M66" s="178">
        <f t="shared" si="1"/>
        <v>-9.9719373732062309</v>
      </c>
      <c r="N66" s="178">
        <f t="shared" si="1"/>
        <v>-3.5974887888649931</v>
      </c>
      <c r="O66" s="178">
        <f t="shared" si="1"/>
        <v>-4.1328169982258345</v>
      </c>
      <c r="P66" s="178">
        <f t="shared" si="1"/>
        <v>-3.5177343379211692</v>
      </c>
      <c r="Q66" s="178">
        <f t="shared" si="1"/>
        <v>-4.2553586257175624</v>
      </c>
      <c r="R66" s="178">
        <f t="shared" si="1"/>
        <v>-5.3472770323599121</v>
      </c>
      <c r="S66" s="173">
        <v>2009</v>
      </c>
      <c r="T66" s="160"/>
      <c r="U66" s="160"/>
    </row>
    <row r="67" spans="1:21" ht="10.8" customHeight="1">
      <c r="A67" s="173">
        <v>2010</v>
      </c>
      <c r="B67" s="178">
        <f t="shared" si="1"/>
        <v>7.5186017920439809</v>
      </c>
      <c r="C67" s="178">
        <f t="shared" si="1"/>
        <v>4.6500983034759571</v>
      </c>
      <c r="D67" s="178">
        <f t="shared" si="1"/>
        <v>2.5967841438323802</v>
      </c>
      <c r="E67" s="178">
        <f t="shared" si="1"/>
        <v>3.440433818366273</v>
      </c>
      <c r="F67" s="178">
        <f t="shared" si="1"/>
        <v>4.7483105441150713</v>
      </c>
      <c r="G67" s="178">
        <f t="shared" si="1"/>
        <v>1.9169237709436118</v>
      </c>
      <c r="H67" s="178">
        <f t="shared" si="1"/>
        <v>3.1631116307544858</v>
      </c>
      <c r="I67" s="178">
        <f t="shared" si="1"/>
        <v>0.6023042545085957</v>
      </c>
      <c r="J67" s="178">
        <f t="shared" si="1"/>
        <v>5.0371697381309986</v>
      </c>
      <c r="K67" s="178">
        <f t="shared" si="1"/>
        <v>2.7851285511682136</v>
      </c>
      <c r="L67" s="178">
        <f t="shared" si="1"/>
        <v>5.1508328442686206</v>
      </c>
      <c r="M67" s="178">
        <f t="shared" si="1"/>
        <v>5.8638285122650302</v>
      </c>
      <c r="N67" s="178">
        <f t="shared" si="1"/>
        <v>3.6404302276728373</v>
      </c>
      <c r="O67" s="178">
        <f t="shared" si="1"/>
        <v>5.530110779947762</v>
      </c>
      <c r="P67" s="178">
        <f t="shared" si="1"/>
        <v>0.78535350425059391</v>
      </c>
      <c r="Q67" s="178">
        <f t="shared" si="1"/>
        <v>5.480854147183905</v>
      </c>
      <c r="R67" s="178">
        <f t="shared" si="1"/>
        <v>4.2318115488847212</v>
      </c>
      <c r="S67" s="173">
        <v>2010</v>
      </c>
      <c r="T67" s="160"/>
      <c r="U67" s="160"/>
    </row>
    <row r="68" spans="1:21" ht="10.8" customHeight="1">
      <c r="A68" s="173">
        <v>2011</v>
      </c>
      <c r="B68" s="178">
        <f t="shared" si="1"/>
        <v>4.5561205420916053</v>
      </c>
      <c r="C68" s="178">
        <f t="shared" si="1"/>
        <v>5.3152830722695796</v>
      </c>
      <c r="D68" s="178">
        <f t="shared" si="1"/>
        <v>2.7425430761365988</v>
      </c>
      <c r="E68" s="178">
        <f t="shared" si="1"/>
        <v>1.2194242344077963</v>
      </c>
      <c r="F68" s="178">
        <f t="shared" si="1"/>
        <v>2.3653846765166975</v>
      </c>
      <c r="G68" s="178">
        <f t="shared" si="1"/>
        <v>0.19669225653200328</v>
      </c>
      <c r="H68" s="178">
        <f t="shared" si="1"/>
        <v>2.4461828965173851</v>
      </c>
      <c r="I68" s="178">
        <f t="shared" si="1"/>
        <v>2.1677858919514961</v>
      </c>
      <c r="J68" s="178">
        <f t="shared" si="1"/>
        <v>4.364732655745712</v>
      </c>
      <c r="K68" s="178">
        <f t="shared" si="1"/>
        <v>2.8203922026004022</v>
      </c>
      <c r="L68" s="178">
        <f t="shared" si="1"/>
        <v>3.5900049847607818</v>
      </c>
      <c r="M68" s="178">
        <f t="shared" si="1"/>
        <v>5.2582368523345053</v>
      </c>
      <c r="N68" s="178">
        <f t="shared" si="1"/>
        <v>3.4643011094459979</v>
      </c>
      <c r="O68" s="178">
        <f t="shared" si="1"/>
        <v>-0.1083622301981535</v>
      </c>
      <c r="P68" s="178">
        <f t="shared" si="1"/>
        <v>2.178407481885003</v>
      </c>
      <c r="Q68" s="178">
        <f t="shared" si="1"/>
        <v>4.7755317803209891</v>
      </c>
      <c r="R68" s="178">
        <f t="shared" si="1"/>
        <v>3.5600000000000023</v>
      </c>
      <c r="S68" s="173">
        <v>2011</v>
      </c>
      <c r="T68" s="160"/>
      <c r="U68" s="160"/>
    </row>
    <row r="69" spans="1:21" ht="10.8" customHeight="1">
      <c r="A69" s="173">
        <v>2012</v>
      </c>
      <c r="B69" s="178">
        <f t="shared" si="1"/>
        <v>-0.13692197224615654</v>
      </c>
      <c r="C69" s="178">
        <f t="shared" si="1"/>
        <v>0.53815126767185006</v>
      </c>
      <c r="D69" s="178">
        <f t="shared" si="1"/>
        <v>-1.4608008909705461</v>
      </c>
      <c r="E69" s="178">
        <f t="shared" si="1"/>
        <v>0.74261119854601532</v>
      </c>
      <c r="F69" s="178">
        <f t="shared" si="1"/>
        <v>2.6703897128814305</v>
      </c>
      <c r="G69" s="178">
        <f t="shared" si="1"/>
        <v>-0.97944303682059797</v>
      </c>
      <c r="H69" s="178">
        <f t="shared" si="1"/>
        <v>-1.3817211422329336</v>
      </c>
      <c r="I69" s="178">
        <f t="shared" si="1"/>
        <v>-0.46482201314819349</v>
      </c>
      <c r="J69" s="178">
        <f t="shared" si="1"/>
        <v>0.43089292794394396</v>
      </c>
      <c r="K69" s="178">
        <f t="shared" si="1"/>
        <v>7.3497453945407187E-2</v>
      </c>
      <c r="L69" s="178">
        <f t="shared" si="1"/>
        <v>0.72613787200923241</v>
      </c>
      <c r="M69" s="178">
        <f t="shared" si="1"/>
        <v>-0.48474062901586024</v>
      </c>
      <c r="N69" s="178">
        <f t="shared" si="1"/>
        <v>1.0249163062977544</v>
      </c>
      <c r="O69" s="178">
        <f t="shared" si="1"/>
        <v>2.7317840865273268</v>
      </c>
      <c r="P69" s="178">
        <f t="shared" si="1"/>
        <v>2.551392903050953</v>
      </c>
      <c r="Q69" s="178">
        <f t="shared" si="1"/>
        <v>0.68217033169707975</v>
      </c>
      <c r="R69" s="178">
        <f t="shared" si="1"/>
        <v>0.20278099652375658</v>
      </c>
      <c r="S69" s="173">
        <v>2012</v>
      </c>
      <c r="T69" s="160"/>
      <c r="U69" s="160"/>
    </row>
    <row r="70" spans="1:21" ht="10.8" customHeight="1">
      <c r="A70" s="173">
        <v>2013</v>
      </c>
      <c r="B70" s="178">
        <f t="shared" si="1"/>
        <v>-0.21532870277259519</v>
      </c>
      <c r="C70" s="178">
        <f t="shared" si="1"/>
        <v>0.25845684440307082</v>
      </c>
      <c r="D70" s="178">
        <f t="shared" si="1"/>
        <v>-1.0251571884912494</v>
      </c>
      <c r="E70" s="178">
        <f t="shared" si="1"/>
        <v>-0.12673547283132791</v>
      </c>
      <c r="F70" s="178">
        <f t="shared" si="1"/>
        <v>-1.1331985469875008</v>
      </c>
      <c r="G70" s="178">
        <f t="shared" si="1"/>
        <v>-0.81136298000768647</v>
      </c>
      <c r="H70" s="178">
        <f t="shared" si="1"/>
        <v>0.28119477551538807</v>
      </c>
      <c r="I70" s="178">
        <f t="shared" si="1"/>
        <v>-0.24448903670106858</v>
      </c>
      <c r="J70" s="178">
        <f t="shared" si="1"/>
        <v>0.316209958255385</v>
      </c>
      <c r="K70" s="178">
        <f t="shared" si="1"/>
        <v>-0.62357532556512751</v>
      </c>
      <c r="L70" s="178">
        <f t="shared" si="1"/>
        <v>-0.40897495880400925</v>
      </c>
      <c r="M70" s="178">
        <f t="shared" si="1"/>
        <v>-1.1876563929780275</v>
      </c>
      <c r="N70" s="178">
        <f t="shared" si="1"/>
        <v>0.6968723168426294</v>
      </c>
      <c r="O70" s="178">
        <f t="shared" si="1"/>
        <v>-9.0686696264157263E-3</v>
      </c>
      <c r="P70" s="178">
        <f t="shared" si="1"/>
        <v>-0.47936580549631458</v>
      </c>
      <c r="Q70" s="178">
        <f t="shared" si="1"/>
        <v>0.11134718884389372</v>
      </c>
      <c r="R70" s="178">
        <f t="shared" si="1"/>
        <v>-0.11564035848510912</v>
      </c>
      <c r="S70" s="173">
        <v>2013</v>
      </c>
      <c r="T70" s="160"/>
      <c r="U70" s="160"/>
    </row>
    <row r="71" spans="1:21" ht="10.8" customHeight="1">
      <c r="A71" s="173">
        <v>2014</v>
      </c>
      <c r="B71" s="174" t="s">
        <v>58</v>
      </c>
      <c r="C71" s="174" t="s">
        <v>58</v>
      </c>
      <c r="D71" s="174" t="s">
        <v>58</v>
      </c>
      <c r="E71" s="174" t="s">
        <v>58</v>
      </c>
      <c r="F71" s="174" t="s">
        <v>58</v>
      </c>
      <c r="G71" s="174" t="s">
        <v>58</v>
      </c>
      <c r="H71" s="174" t="s">
        <v>58</v>
      </c>
      <c r="I71" s="174" t="s">
        <v>58</v>
      </c>
      <c r="J71" s="174" t="s">
        <v>58</v>
      </c>
      <c r="K71" s="174" t="s">
        <v>58</v>
      </c>
      <c r="L71" s="174" t="s">
        <v>58</v>
      </c>
      <c r="M71" s="174" t="s">
        <v>58</v>
      </c>
      <c r="N71" s="174" t="s">
        <v>58</v>
      </c>
      <c r="O71" s="174" t="s">
        <v>58</v>
      </c>
      <c r="P71" s="174" t="s">
        <v>58</v>
      </c>
      <c r="Q71" s="174" t="s">
        <v>58</v>
      </c>
      <c r="R71" s="178">
        <f t="shared" si="1"/>
        <v>1.2252773757838895</v>
      </c>
      <c r="S71" s="173">
        <v>2014</v>
      </c>
      <c r="T71" s="160"/>
      <c r="U71" s="160"/>
    </row>
    <row r="72" spans="1:21" ht="12" customHeight="1">
      <c r="A72" s="173"/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3"/>
      <c r="T72" s="160"/>
      <c r="U72" s="160"/>
    </row>
    <row r="73" spans="1:21" ht="12" customHeight="1">
      <c r="A73" s="173"/>
      <c r="B73" s="178"/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3"/>
      <c r="T73" s="160"/>
      <c r="U73" s="160"/>
    </row>
  </sheetData>
  <mergeCells count="14">
    <mergeCell ref="A1:J1"/>
    <mergeCell ref="K1:S1"/>
    <mergeCell ref="B5:J5"/>
    <mergeCell ref="K5:R5"/>
    <mergeCell ref="B6:J6"/>
    <mergeCell ref="K6:R6"/>
    <mergeCell ref="B57:J57"/>
    <mergeCell ref="K57:R57"/>
    <mergeCell ref="B23:J23"/>
    <mergeCell ref="K23:R23"/>
    <mergeCell ref="B39:J39"/>
    <mergeCell ref="K39:R39"/>
    <mergeCell ref="B40:J40"/>
    <mergeCell ref="K40:R40"/>
  </mergeCells>
  <hyperlinks>
    <hyperlink ref="A1" location="Inhalt!A1" display="10     Bruttoinlandsprodukt in jeweiligen Preisen in Deutschland 1991 bis 2006 nach Ländern"/>
    <hyperlink ref="A1:J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5" width="9.44140625" style="158" customWidth="1"/>
    <col min="6" max="6" width="9.33203125" style="158" customWidth="1"/>
    <col min="7" max="8" width="9.44140625" style="158" customWidth="1"/>
    <col min="9" max="9" width="9.88671875" style="158" bestFit="1" customWidth="1"/>
    <col min="10" max="10" width="9.44140625" style="158" customWidth="1"/>
    <col min="11" max="18" width="10.44140625" style="158" customWidth="1"/>
    <col min="19" max="19" width="6.33203125" style="192" customWidth="1"/>
    <col min="20" max="16384" width="11.5546875" style="158"/>
  </cols>
  <sheetData>
    <row r="1" spans="1:19" ht="12" customHeight="1">
      <c r="A1" s="268" t="s">
        <v>334</v>
      </c>
      <c r="B1" s="268"/>
      <c r="C1" s="268"/>
      <c r="D1" s="268"/>
      <c r="E1" s="268"/>
      <c r="F1" s="268"/>
      <c r="G1" s="268"/>
      <c r="H1" s="268"/>
      <c r="I1" s="268"/>
      <c r="J1" s="268"/>
      <c r="K1" s="278" t="s">
        <v>334</v>
      </c>
      <c r="L1" s="278"/>
      <c r="M1" s="278"/>
      <c r="N1" s="278"/>
      <c r="O1" s="278"/>
      <c r="P1" s="278"/>
      <c r="Q1" s="278"/>
      <c r="R1" s="278"/>
      <c r="S1" s="278"/>
    </row>
    <row r="2" spans="1:19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19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19" ht="10.95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60"/>
      <c r="L4" s="160"/>
      <c r="M4" s="160"/>
      <c r="N4" s="160"/>
      <c r="O4" s="160"/>
      <c r="P4" s="160"/>
      <c r="Q4" s="160"/>
      <c r="R4" s="160"/>
      <c r="S4" s="173"/>
    </row>
    <row r="5" spans="1:19" ht="10.95" customHeight="1">
      <c r="B5" s="256" t="s">
        <v>8</v>
      </c>
      <c r="C5" s="256"/>
      <c r="D5" s="256"/>
      <c r="E5" s="256"/>
      <c r="F5" s="256"/>
      <c r="G5" s="256"/>
      <c r="H5" s="256"/>
      <c r="I5" s="256"/>
      <c r="J5" s="256"/>
      <c r="K5" s="256" t="s">
        <v>8</v>
      </c>
      <c r="L5" s="256"/>
      <c r="M5" s="256"/>
      <c r="N5" s="256"/>
      <c r="O5" s="256"/>
      <c r="P5" s="256"/>
      <c r="Q5" s="256"/>
      <c r="R5" s="256"/>
      <c r="S5" s="169"/>
    </row>
    <row r="6" spans="1:19" ht="10.95" customHeight="1">
      <c r="A6" s="173">
        <v>2000</v>
      </c>
      <c r="B6" s="210">
        <v>5499.6040000000003</v>
      </c>
      <c r="C6" s="210">
        <v>6449.2120000000004</v>
      </c>
      <c r="D6" s="210">
        <v>1614.982</v>
      </c>
      <c r="E6" s="210">
        <v>1089.6869999999999</v>
      </c>
      <c r="F6" s="210">
        <v>393.726</v>
      </c>
      <c r="G6" s="210">
        <v>1048.903</v>
      </c>
      <c r="H6" s="210">
        <v>3116.9940000000001</v>
      </c>
      <c r="I6" s="210">
        <v>766.36400000000003</v>
      </c>
      <c r="J6" s="210">
        <v>3576.864</v>
      </c>
      <c r="K6" s="210">
        <v>8604.7870000000003</v>
      </c>
      <c r="L6" s="210">
        <v>1806.0170000000001</v>
      </c>
      <c r="M6" s="210">
        <v>516.70000000000005</v>
      </c>
      <c r="N6" s="210">
        <v>2001.2929999999999</v>
      </c>
      <c r="O6" s="210">
        <v>1071.4949999999999</v>
      </c>
      <c r="P6" s="210">
        <v>1280.82</v>
      </c>
      <c r="Q6" s="210">
        <v>1079.5519999999999</v>
      </c>
      <c r="R6" s="210">
        <v>39917</v>
      </c>
      <c r="S6" s="173">
        <v>2000</v>
      </c>
    </row>
    <row r="7" spans="1:19" ht="10.95" customHeight="1">
      <c r="A7" s="173">
        <v>2001</v>
      </c>
      <c r="B7" s="210">
        <v>5547.357</v>
      </c>
      <c r="C7" s="210">
        <v>6485.9179999999997</v>
      </c>
      <c r="D7" s="210">
        <v>1595.6079999999999</v>
      </c>
      <c r="E7" s="210">
        <v>1063.8679999999999</v>
      </c>
      <c r="F7" s="210">
        <v>395.149</v>
      </c>
      <c r="G7" s="210">
        <v>1055.7329999999999</v>
      </c>
      <c r="H7" s="210">
        <v>3127.3879999999999</v>
      </c>
      <c r="I7" s="210">
        <v>748.69799999999998</v>
      </c>
      <c r="J7" s="210">
        <v>3560.4169999999999</v>
      </c>
      <c r="K7" s="210">
        <v>8567.1260000000002</v>
      </c>
      <c r="L7" s="210">
        <v>1807.9490000000001</v>
      </c>
      <c r="M7" s="210">
        <v>513.95899999999995</v>
      </c>
      <c r="N7" s="210">
        <v>1956.6310000000001</v>
      </c>
      <c r="O7" s="210">
        <v>1043.1610000000001</v>
      </c>
      <c r="P7" s="210">
        <v>1282.433</v>
      </c>
      <c r="Q7" s="210">
        <v>1057.605</v>
      </c>
      <c r="R7" s="210">
        <v>39809</v>
      </c>
      <c r="S7" s="173">
        <v>2001</v>
      </c>
    </row>
    <row r="8" spans="1:19" ht="10.95" customHeight="1">
      <c r="A8" s="173">
        <v>2002</v>
      </c>
      <c r="B8" s="210">
        <v>5551.393</v>
      </c>
      <c r="C8" s="210">
        <v>6470.0450000000001</v>
      </c>
      <c r="D8" s="210">
        <v>1568.624</v>
      </c>
      <c r="E8" s="210">
        <v>1043.23</v>
      </c>
      <c r="F8" s="210">
        <v>394.56400000000002</v>
      </c>
      <c r="G8" s="210">
        <v>1047.789</v>
      </c>
      <c r="H8" s="210">
        <v>3117.8389999999999</v>
      </c>
      <c r="I8" s="210">
        <v>739.40499999999997</v>
      </c>
      <c r="J8" s="210">
        <v>3563.4589999999998</v>
      </c>
      <c r="K8" s="210">
        <v>8533.4269999999997</v>
      </c>
      <c r="L8" s="210">
        <v>1817.453</v>
      </c>
      <c r="M8" s="210">
        <v>512.18399999999997</v>
      </c>
      <c r="N8" s="210">
        <v>1935.9069999999999</v>
      </c>
      <c r="O8" s="210">
        <v>1025.5619999999999</v>
      </c>
      <c r="P8" s="210">
        <v>1272.78</v>
      </c>
      <c r="Q8" s="210">
        <v>1036.3389999999999</v>
      </c>
      <c r="R8" s="210">
        <v>39630</v>
      </c>
      <c r="S8" s="173">
        <v>2002</v>
      </c>
    </row>
    <row r="9" spans="1:19" ht="10.95" customHeight="1">
      <c r="A9" s="173">
        <v>2003</v>
      </c>
      <c r="B9" s="210">
        <v>5499.0860000000002</v>
      </c>
      <c r="C9" s="210">
        <v>6390.0889999999999</v>
      </c>
      <c r="D9" s="210">
        <v>1545.7049999999999</v>
      </c>
      <c r="E9" s="210">
        <v>1027.2729999999999</v>
      </c>
      <c r="F9" s="210">
        <v>391.49</v>
      </c>
      <c r="G9" s="210">
        <v>1035.4390000000001</v>
      </c>
      <c r="H9" s="210">
        <v>3075.567</v>
      </c>
      <c r="I9" s="210">
        <v>726.04</v>
      </c>
      <c r="J9" s="210">
        <v>3544.8939999999998</v>
      </c>
      <c r="K9" s="210">
        <v>8447.1059999999998</v>
      </c>
      <c r="L9" s="210">
        <v>1802.075</v>
      </c>
      <c r="M9" s="210">
        <v>509.45499999999998</v>
      </c>
      <c r="N9" s="210">
        <v>1926.5150000000001</v>
      </c>
      <c r="O9" s="210">
        <v>1013.296</v>
      </c>
      <c r="P9" s="210">
        <v>1253.3209999999999</v>
      </c>
      <c r="Q9" s="210">
        <v>1012.649</v>
      </c>
      <c r="R9" s="210">
        <v>39200</v>
      </c>
      <c r="S9" s="173">
        <v>2003</v>
      </c>
    </row>
    <row r="10" spans="1:19" ht="10.95" customHeight="1">
      <c r="A10" s="173">
        <v>2004</v>
      </c>
      <c r="B10" s="210">
        <v>5514.134</v>
      </c>
      <c r="C10" s="210">
        <v>6391.2929999999997</v>
      </c>
      <c r="D10" s="210">
        <v>1554.691</v>
      </c>
      <c r="E10" s="210">
        <v>1030.509</v>
      </c>
      <c r="F10" s="210">
        <v>393.197</v>
      </c>
      <c r="G10" s="210">
        <v>1038.5340000000001</v>
      </c>
      <c r="H10" s="210">
        <v>3082.529</v>
      </c>
      <c r="I10" s="210">
        <v>724.41499999999996</v>
      </c>
      <c r="J10" s="210">
        <v>3565.6320000000001</v>
      </c>
      <c r="K10" s="210">
        <v>8495.92</v>
      </c>
      <c r="L10" s="210">
        <v>1820.01</v>
      </c>
      <c r="M10" s="210">
        <v>513.19200000000001</v>
      </c>
      <c r="N10" s="210">
        <v>1928.3820000000001</v>
      </c>
      <c r="O10" s="210">
        <v>1011.66</v>
      </c>
      <c r="P10" s="210">
        <v>1253.7139999999999</v>
      </c>
      <c r="Q10" s="210">
        <v>1019.188</v>
      </c>
      <c r="R10" s="210">
        <v>39337</v>
      </c>
      <c r="S10" s="173">
        <v>2004</v>
      </c>
    </row>
    <row r="11" spans="1:19" ht="10.95" customHeight="1">
      <c r="A11" s="173">
        <v>2005</v>
      </c>
      <c r="B11" s="210">
        <v>5525.7830000000004</v>
      </c>
      <c r="C11" s="210">
        <v>6418.8419999999996</v>
      </c>
      <c r="D11" s="210">
        <v>1556.674</v>
      </c>
      <c r="E11" s="210">
        <v>1023.444</v>
      </c>
      <c r="F11" s="210">
        <v>392.66</v>
      </c>
      <c r="G11" s="210">
        <v>1048.0930000000001</v>
      </c>
      <c r="H11" s="210">
        <v>3076.549</v>
      </c>
      <c r="I11" s="210">
        <v>723.31200000000001</v>
      </c>
      <c r="J11" s="210">
        <v>3555.2640000000001</v>
      </c>
      <c r="K11" s="210">
        <v>8489.7129999999997</v>
      </c>
      <c r="L11" s="210">
        <v>1825.52</v>
      </c>
      <c r="M11" s="210">
        <v>515.20799999999997</v>
      </c>
      <c r="N11" s="210">
        <v>1912.4839999999999</v>
      </c>
      <c r="O11" s="210">
        <v>999.02800000000002</v>
      </c>
      <c r="P11" s="210">
        <v>1251.837</v>
      </c>
      <c r="Q11" s="210">
        <v>1011.5890000000001</v>
      </c>
      <c r="R11" s="210">
        <v>39326</v>
      </c>
      <c r="S11" s="173">
        <v>2005</v>
      </c>
    </row>
    <row r="12" spans="1:19" ht="10.95" customHeight="1">
      <c r="A12" s="173">
        <v>2006</v>
      </c>
      <c r="B12" s="210">
        <v>5564.5230000000001</v>
      </c>
      <c r="C12" s="210">
        <v>6480.9809999999998</v>
      </c>
      <c r="D12" s="210">
        <v>1582.4659999999999</v>
      </c>
      <c r="E12" s="210">
        <v>1029.7729999999999</v>
      </c>
      <c r="F12" s="210">
        <v>397.87799999999999</v>
      </c>
      <c r="G12" s="210">
        <v>1059.6969999999999</v>
      </c>
      <c r="H12" s="210">
        <v>3091.395</v>
      </c>
      <c r="I12" s="210">
        <v>730.76300000000003</v>
      </c>
      <c r="J12" s="210">
        <v>3580.4389999999999</v>
      </c>
      <c r="K12" s="210">
        <v>8534.8250000000007</v>
      </c>
      <c r="L12" s="210">
        <v>1840.567</v>
      </c>
      <c r="M12" s="210">
        <v>514.399</v>
      </c>
      <c r="N12" s="210">
        <v>1934.9880000000001</v>
      </c>
      <c r="O12" s="210">
        <v>1010.397</v>
      </c>
      <c r="P12" s="210">
        <v>1261.692</v>
      </c>
      <c r="Q12" s="210">
        <v>1020.217</v>
      </c>
      <c r="R12" s="210">
        <v>39635</v>
      </c>
      <c r="S12" s="173">
        <v>2006</v>
      </c>
    </row>
    <row r="13" spans="1:19" ht="10.95" customHeight="1">
      <c r="A13" s="173">
        <v>2007</v>
      </c>
      <c r="B13" s="210">
        <v>5662.0010000000002</v>
      </c>
      <c r="C13" s="210">
        <v>6605.6959999999999</v>
      </c>
      <c r="D13" s="210">
        <v>1616.05</v>
      </c>
      <c r="E13" s="210">
        <v>1050.4559999999999</v>
      </c>
      <c r="F13" s="210">
        <v>404.40300000000002</v>
      </c>
      <c r="G13" s="210">
        <v>1084.9480000000001</v>
      </c>
      <c r="H13" s="210">
        <v>3132.3180000000002</v>
      </c>
      <c r="I13" s="210">
        <v>744.78499999999997</v>
      </c>
      <c r="J13" s="210">
        <v>3644.107</v>
      </c>
      <c r="K13" s="210">
        <v>8675.6450000000004</v>
      </c>
      <c r="L13" s="210">
        <v>1879.2159999999999</v>
      </c>
      <c r="M13" s="210">
        <v>515.83600000000001</v>
      </c>
      <c r="N13" s="210">
        <v>1963.9760000000001</v>
      </c>
      <c r="O13" s="210">
        <v>1025.0830000000001</v>
      </c>
      <c r="P13" s="210">
        <v>1282.5219999999999</v>
      </c>
      <c r="Q13" s="210">
        <v>1037.9580000000001</v>
      </c>
      <c r="R13" s="210">
        <v>40325</v>
      </c>
      <c r="S13" s="173">
        <v>2007</v>
      </c>
    </row>
    <row r="14" spans="1:19" ht="10.95" customHeight="1">
      <c r="A14" s="173">
        <v>2008</v>
      </c>
      <c r="B14" s="210">
        <v>5748.2809999999999</v>
      </c>
      <c r="C14" s="210">
        <v>6707.9250000000002</v>
      </c>
      <c r="D14" s="210">
        <v>1645.741</v>
      </c>
      <c r="E14" s="210">
        <v>1064.94</v>
      </c>
      <c r="F14" s="210">
        <v>406.79599999999999</v>
      </c>
      <c r="G14" s="210">
        <v>1108.393</v>
      </c>
      <c r="H14" s="210">
        <v>3164.741</v>
      </c>
      <c r="I14" s="210">
        <v>750.23800000000006</v>
      </c>
      <c r="J14" s="210">
        <v>3692.19</v>
      </c>
      <c r="K14" s="210">
        <v>8791.6990000000005</v>
      </c>
      <c r="L14" s="210">
        <v>1907.8</v>
      </c>
      <c r="M14" s="210">
        <v>517.97699999999998</v>
      </c>
      <c r="N14" s="210">
        <v>1974.335</v>
      </c>
      <c r="O14" s="210">
        <v>1031.537</v>
      </c>
      <c r="P14" s="210">
        <v>1299.3710000000001</v>
      </c>
      <c r="Q14" s="210">
        <v>1044.0360000000001</v>
      </c>
      <c r="R14" s="210">
        <v>40856</v>
      </c>
      <c r="S14" s="173">
        <v>2008</v>
      </c>
    </row>
    <row r="15" spans="1:19" ht="10.95" customHeight="1">
      <c r="A15" s="173">
        <v>2009</v>
      </c>
      <c r="B15" s="210">
        <v>5711.1319999999996</v>
      </c>
      <c r="C15" s="210">
        <v>6728.0990000000002</v>
      </c>
      <c r="D15" s="210">
        <v>1671.528</v>
      </c>
      <c r="E15" s="210">
        <v>1077.7570000000001</v>
      </c>
      <c r="F15" s="210">
        <v>404.18700000000001</v>
      </c>
      <c r="G15" s="210">
        <v>1122.8340000000001</v>
      </c>
      <c r="H15" s="210">
        <v>3173.9650000000001</v>
      </c>
      <c r="I15" s="210">
        <v>755.21400000000006</v>
      </c>
      <c r="J15" s="210">
        <v>3721.8510000000001</v>
      </c>
      <c r="K15" s="210">
        <v>8771.1440000000002</v>
      </c>
      <c r="L15" s="210">
        <v>1905.8820000000001</v>
      </c>
      <c r="M15" s="210">
        <v>514.72</v>
      </c>
      <c r="N15" s="210">
        <v>1964.752</v>
      </c>
      <c r="O15" s="210">
        <v>1027.5329999999999</v>
      </c>
      <c r="P15" s="210">
        <v>1303.624</v>
      </c>
      <c r="Q15" s="210">
        <v>1037.778</v>
      </c>
      <c r="R15" s="210">
        <v>40892</v>
      </c>
      <c r="S15" s="173">
        <v>2009</v>
      </c>
    </row>
    <row r="16" spans="1:19" ht="10.95" customHeight="1">
      <c r="A16" s="173">
        <v>2010</v>
      </c>
      <c r="B16" s="210">
        <v>5710.0739999999996</v>
      </c>
      <c r="C16" s="210">
        <v>6776.098</v>
      </c>
      <c r="D16" s="210">
        <v>1688.992</v>
      </c>
      <c r="E16" s="210">
        <v>1081.991</v>
      </c>
      <c r="F16" s="210">
        <v>403.29899999999998</v>
      </c>
      <c r="G16" s="210">
        <v>1130.9369999999999</v>
      </c>
      <c r="H16" s="210">
        <v>3177.2269999999999</v>
      </c>
      <c r="I16" s="210">
        <v>750.42600000000004</v>
      </c>
      <c r="J16" s="210">
        <v>3738.7539999999999</v>
      </c>
      <c r="K16" s="210">
        <v>8783.49</v>
      </c>
      <c r="L16" s="210">
        <v>1907.6949999999999</v>
      </c>
      <c r="M16" s="210">
        <v>516.78099999999995</v>
      </c>
      <c r="N16" s="210">
        <v>1975.348</v>
      </c>
      <c r="O16" s="210">
        <v>1028.626</v>
      </c>
      <c r="P16" s="210">
        <v>1304.712</v>
      </c>
      <c r="Q16" s="210">
        <v>1045.55</v>
      </c>
      <c r="R16" s="210">
        <v>41020</v>
      </c>
      <c r="S16" s="173">
        <v>2010</v>
      </c>
    </row>
    <row r="17" spans="1:19" ht="10.95" customHeight="1">
      <c r="A17" s="173">
        <v>2011</v>
      </c>
      <c r="B17" s="210">
        <v>5798.7790000000005</v>
      </c>
      <c r="C17" s="210">
        <v>6907.0510000000004</v>
      </c>
      <c r="D17" s="210">
        <v>1706.771</v>
      </c>
      <c r="E17" s="210">
        <v>1083.452</v>
      </c>
      <c r="F17" s="210">
        <v>409.017</v>
      </c>
      <c r="G17" s="210">
        <v>1148.229</v>
      </c>
      <c r="H17" s="210">
        <v>3221.627</v>
      </c>
      <c r="I17" s="210">
        <v>741.08399999999995</v>
      </c>
      <c r="J17" s="210">
        <v>3804.9250000000002</v>
      </c>
      <c r="K17" s="210">
        <v>8914.5169999999998</v>
      </c>
      <c r="L17" s="210">
        <v>1930.6479999999999</v>
      </c>
      <c r="M17" s="210">
        <v>523.09299999999996</v>
      </c>
      <c r="N17" s="210">
        <v>1982.6279999999999</v>
      </c>
      <c r="O17" s="210">
        <v>1025.558</v>
      </c>
      <c r="P17" s="210">
        <v>1320.7619999999999</v>
      </c>
      <c r="Q17" s="210">
        <v>1051.8589999999999</v>
      </c>
      <c r="R17" s="210">
        <v>41570</v>
      </c>
      <c r="S17" s="173">
        <v>2011</v>
      </c>
    </row>
    <row r="18" spans="1:19" ht="10.95" customHeight="1">
      <c r="A18" s="173">
        <v>2012</v>
      </c>
      <c r="B18" s="210">
        <v>5881.67</v>
      </c>
      <c r="C18" s="210">
        <v>7017.4889999999996</v>
      </c>
      <c r="D18" s="210">
        <v>1745.153</v>
      </c>
      <c r="E18" s="210">
        <v>1085.5</v>
      </c>
      <c r="F18" s="210">
        <v>414.93400000000003</v>
      </c>
      <c r="G18" s="210">
        <v>1167.43</v>
      </c>
      <c r="H18" s="210">
        <v>3258.1880000000001</v>
      </c>
      <c r="I18" s="210">
        <v>734.029</v>
      </c>
      <c r="J18" s="210">
        <v>3858.23</v>
      </c>
      <c r="K18" s="210">
        <v>8998.6810000000005</v>
      </c>
      <c r="L18" s="210">
        <v>1945.873</v>
      </c>
      <c r="M18" s="210">
        <v>523.49800000000005</v>
      </c>
      <c r="N18" s="210">
        <v>1999.944</v>
      </c>
      <c r="O18" s="210">
        <v>1020.878</v>
      </c>
      <c r="P18" s="210">
        <v>1328.5060000000001</v>
      </c>
      <c r="Q18" s="210">
        <v>1052.9970000000001</v>
      </c>
      <c r="R18" s="210">
        <v>42033</v>
      </c>
      <c r="S18" s="173">
        <v>2012</v>
      </c>
    </row>
    <row r="19" spans="1:19" ht="10.95" customHeight="1">
      <c r="A19" s="173">
        <v>2013</v>
      </c>
      <c r="B19" s="210">
        <v>5945.1149999999998</v>
      </c>
      <c r="C19" s="210">
        <v>7081.7110000000002</v>
      </c>
      <c r="D19" s="210">
        <v>1773.7819999999999</v>
      </c>
      <c r="E19" s="210">
        <v>1081.8979999999999</v>
      </c>
      <c r="F19" s="210">
        <v>416.52600000000001</v>
      </c>
      <c r="G19" s="210">
        <v>1179.8050000000001</v>
      </c>
      <c r="H19" s="210">
        <v>3271.998</v>
      </c>
      <c r="I19" s="210">
        <v>729.798</v>
      </c>
      <c r="J19" s="210">
        <v>3886.5810000000001</v>
      </c>
      <c r="K19" s="210">
        <v>9037.7559999999994</v>
      </c>
      <c r="L19" s="210">
        <v>1951.942</v>
      </c>
      <c r="M19" s="210">
        <v>518.976</v>
      </c>
      <c r="N19" s="210">
        <v>2009.614</v>
      </c>
      <c r="O19" s="210">
        <v>1015.101</v>
      </c>
      <c r="P19" s="210">
        <v>1333.759</v>
      </c>
      <c r="Q19" s="210">
        <v>1046.6379999999999</v>
      </c>
      <c r="R19" s="210">
        <v>42281</v>
      </c>
      <c r="S19" s="173">
        <v>2013</v>
      </c>
    </row>
    <row r="20" spans="1:19" ht="10.95" customHeight="1">
      <c r="A20" s="173">
        <v>2014</v>
      </c>
      <c r="B20" s="210">
        <v>6019.7030000000004</v>
      </c>
      <c r="C20" s="210">
        <v>7162.15</v>
      </c>
      <c r="D20" s="210">
        <v>1805.3879999999999</v>
      </c>
      <c r="E20" s="210">
        <v>1085.213</v>
      </c>
      <c r="F20" s="210">
        <v>420.88400000000001</v>
      </c>
      <c r="G20" s="210">
        <v>1193.3900000000001</v>
      </c>
      <c r="H20" s="210">
        <v>3308.6709999999998</v>
      </c>
      <c r="I20" s="210">
        <v>731.56799999999998</v>
      </c>
      <c r="J20" s="210">
        <v>3930.5790000000002</v>
      </c>
      <c r="K20" s="210">
        <v>9085.8109999999997</v>
      </c>
      <c r="L20" s="210">
        <v>1967.73</v>
      </c>
      <c r="M20" s="210">
        <v>520.34400000000005</v>
      </c>
      <c r="N20" s="210">
        <v>2021.625</v>
      </c>
      <c r="O20" s="210">
        <v>1008.716</v>
      </c>
      <c r="P20" s="210">
        <v>1342.3420000000001</v>
      </c>
      <c r="Q20" s="210">
        <v>1047.886</v>
      </c>
      <c r="R20" s="210">
        <v>42652</v>
      </c>
      <c r="S20" s="173">
        <v>2014</v>
      </c>
    </row>
    <row r="21" spans="1:19" ht="10.95" customHeight="1">
      <c r="A21" s="173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173"/>
    </row>
    <row r="22" spans="1:19" ht="10.95" customHeight="1">
      <c r="A22" s="173"/>
      <c r="B22" s="256" t="s">
        <v>3</v>
      </c>
      <c r="C22" s="256"/>
      <c r="D22" s="256"/>
      <c r="E22" s="256"/>
      <c r="F22" s="256"/>
      <c r="G22" s="256"/>
      <c r="H22" s="256"/>
      <c r="I22" s="256"/>
      <c r="J22" s="256"/>
      <c r="K22" s="256" t="s">
        <v>3</v>
      </c>
      <c r="L22" s="256"/>
      <c r="M22" s="256"/>
      <c r="N22" s="256"/>
      <c r="O22" s="256"/>
      <c r="P22" s="256"/>
      <c r="Q22" s="256"/>
      <c r="R22" s="256"/>
      <c r="S22" s="187"/>
    </row>
    <row r="23" spans="1:19" ht="10.95" customHeight="1">
      <c r="A23" s="173">
        <v>2001</v>
      </c>
      <c r="B23" s="178">
        <f t="shared" ref="B23:R36" si="0">B7/B6*100-100</f>
        <v>0.868298881155809</v>
      </c>
      <c r="C23" s="193">
        <f t="shared" si="0"/>
        <v>0.56915480526922124</v>
      </c>
      <c r="D23" s="193">
        <f t="shared" si="0"/>
        <v>-1.1996418535934197</v>
      </c>
      <c r="E23" s="193">
        <f t="shared" si="0"/>
        <v>-2.3693959825160817</v>
      </c>
      <c r="F23" s="193">
        <f t="shared" si="0"/>
        <v>0.36141885473655577</v>
      </c>
      <c r="G23" s="193">
        <f t="shared" si="0"/>
        <v>0.65115649397513664</v>
      </c>
      <c r="H23" s="193">
        <f t="shared" si="0"/>
        <v>0.33346230374520758</v>
      </c>
      <c r="I23" s="193">
        <f t="shared" si="0"/>
        <v>-2.3051709109509346</v>
      </c>
      <c r="J23" s="193">
        <f t="shared" si="0"/>
        <v>-0.45981619653416317</v>
      </c>
      <c r="K23" s="193">
        <f t="shared" si="0"/>
        <v>-0.43767498254169368</v>
      </c>
      <c r="L23" s="193">
        <f t="shared" si="0"/>
        <v>0.10697573721620302</v>
      </c>
      <c r="M23" s="193">
        <f t="shared" si="0"/>
        <v>-0.5304819043932838</v>
      </c>
      <c r="N23" s="193">
        <f t="shared" si="0"/>
        <v>-2.2316572335984688</v>
      </c>
      <c r="O23" s="193">
        <f t="shared" si="0"/>
        <v>-2.6443427174181693</v>
      </c>
      <c r="P23" s="193">
        <f t="shared" si="0"/>
        <v>0.1259349479239944</v>
      </c>
      <c r="Q23" s="193">
        <f t="shared" si="0"/>
        <v>-2.0329729369219791</v>
      </c>
      <c r="R23" s="193">
        <f t="shared" si="0"/>
        <v>-0.27056141493598318</v>
      </c>
      <c r="S23" s="173">
        <v>2001</v>
      </c>
    </row>
    <row r="24" spans="1:19" ht="10.95" customHeight="1">
      <c r="A24" s="173">
        <v>2002</v>
      </c>
      <c r="B24" s="178">
        <f t="shared" si="0"/>
        <v>7.2755368006795607E-2</v>
      </c>
      <c r="C24" s="193">
        <f t="shared" si="0"/>
        <v>-0.24473019856247902</v>
      </c>
      <c r="D24" s="193">
        <f t="shared" si="0"/>
        <v>-1.691142185298645</v>
      </c>
      <c r="E24" s="193">
        <f t="shared" si="0"/>
        <v>-1.9399023187087039</v>
      </c>
      <c r="F24" s="193">
        <f t="shared" si="0"/>
        <v>-0.1480454208412425</v>
      </c>
      <c r="G24" s="193">
        <f t="shared" si="0"/>
        <v>-0.75246298069681927</v>
      </c>
      <c r="H24" s="193">
        <f t="shared" si="0"/>
        <v>-0.30533467545440374</v>
      </c>
      <c r="I24" s="193">
        <f t="shared" si="0"/>
        <v>-1.2412214270640476</v>
      </c>
      <c r="J24" s="193">
        <f t="shared" si="0"/>
        <v>8.5439430268976935E-2</v>
      </c>
      <c r="K24" s="193">
        <f t="shared" si="0"/>
        <v>-0.39335244981806738</v>
      </c>
      <c r="L24" s="193">
        <f t="shared" si="0"/>
        <v>0.52567854513594625</v>
      </c>
      <c r="M24" s="193">
        <f t="shared" si="0"/>
        <v>-0.34535828733419294</v>
      </c>
      <c r="N24" s="193">
        <f t="shared" si="0"/>
        <v>-1.0591675180450579</v>
      </c>
      <c r="O24" s="193">
        <f t="shared" si="0"/>
        <v>-1.6870837770967455</v>
      </c>
      <c r="P24" s="193">
        <f t="shared" si="0"/>
        <v>-0.75270988815789508</v>
      </c>
      <c r="Q24" s="193">
        <f t="shared" si="0"/>
        <v>-2.010769616255601</v>
      </c>
      <c r="R24" s="193">
        <f t="shared" si="0"/>
        <v>-0.44964706473410843</v>
      </c>
      <c r="S24" s="173">
        <v>2002</v>
      </c>
    </row>
    <row r="25" spans="1:19" ht="10.95" customHeight="1">
      <c r="A25" s="173">
        <v>2003</v>
      </c>
      <c r="B25" s="178">
        <f t="shared" si="0"/>
        <v>-0.94223197673088066</v>
      </c>
      <c r="C25" s="193">
        <f t="shared" si="0"/>
        <v>-1.2357873863319355</v>
      </c>
      <c r="D25" s="193">
        <f t="shared" si="0"/>
        <v>-1.4610894643968209</v>
      </c>
      <c r="E25" s="193">
        <f t="shared" si="0"/>
        <v>-1.529576411721294</v>
      </c>
      <c r="F25" s="193">
        <f t="shared" si="0"/>
        <v>-0.77908780324611371</v>
      </c>
      <c r="G25" s="193">
        <f t="shared" si="0"/>
        <v>-1.1786724235509212</v>
      </c>
      <c r="H25" s="193">
        <f t="shared" si="0"/>
        <v>-1.3558108677195975</v>
      </c>
      <c r="I25" s="193">
        <f t="shared" si="0"/>
        <v>-1.8075344364725652</v>
      </c>
      <c r="J25" s="193">
        <f t="shared" si="0"/>
        <v>-0.52098256216783057</v>
      </c>
      <c r="K25" s="193">
        <f t="shared" si="0"/>
        <v>-1.0115631152642521</v>
      </c>
      <c r="L25" s="193">
        <f t="shared" si="0"/>
        <v>-0.8461291708781431</v>
      </c>
      <c r="M25" s="193">
        <f t="shared" si="0"/>
        <v>-0.5328163316308121</v>
      </c>
      <c r="N25" s="193">
        <f t="shared" si="0"/>
        <v>-0.48514727205386521</v>
      </c>
      <c r="O25" s="193">
        <f t="shared" si="0"/>
        <v>-1.1960271538921887</v>
      </c>
      <c r="P25" s="193">
        <f t="shared" si="0"/>
        <v>-1.5288580901648459</v>
      </c>
      <c r="Q25" s="193">
        <f t="shared" si="0"/>
        <v>-2.2859315339864565</v>
      </c>
      <c r="R25" s="193">
        <f t="shared" si="0"/>
        <v>-1.0850365884431028</v>
      </c>
      <c r="S25" s="173">
        <v>2003</v>
      </c>
    </row>
    <row r="26" spans="1:19" ht="10.95" customHeight="1">
      <c r="A26" s="173">
        <v>2004</v>
      </c>
      <c r="B26" s="178">
        <f t="shared" si="0"/>
        <v>0.27364547490256541</v>
      </c>
      <c r="C26" s="193">
        <f t="shared" si="0"/>
        <v>1.8841678104948301E-2</v>
      </c>
      <c r="D26" s="193">
        <f t="shared" si="0"/>
        <v>0.58135284546534649</v>
      </c>
      <c r="E26" s="193">
        <f t="shared" si="0"/>
        <v>0.31500876592689053</v>
      </c>
      <c r="F26" s="193">
        <f t="shared" si="0"/>
        <v>0.43602646300033143</v>
      </c>
      <c r="G26" s="193">
        <f t="shared" si="0"/>
        <v>0.29890703363501814</v>
      </c>
      <c r="H26" s="193">
        <f t="shared" si="0"/>
        <v>0.22636476461089217</v>
      </c>
      <c r="I26" s="193">
        <f t="shared" si="0"/>
        <v>-0.22381686959396063</v>
      </c>
      <c r="J26" s="193">
        <f t="shared" si="0"/>
        <v>0.58501044036860606</v>
      </c>
      <c r="K26" s="193">
        <f t="shared" si="0"/>
        <v>0.57787838817222337</v>
      </c>
      <c r="L26" s="193">
        <f t="shared" si="0"/>
        <v>0.99524159649293154</v>
      </c>
      <c r="M26" s="193">
        <f t="shared" si="0"/>
        <v>0.73352896722968808</v>
      </c>
      <c r="N26" s="193">
        <f t="shared" si="0"/>
        <v>9.6910742973705055E-2</v>
      </c>
      <c r="O26" s="193">
        <f t="shared" si="0"/>
        <v>-0.16145331670115581</v>
      </c>
      <c r="P26" s="193">
        <f t="shared" si="0"/>
        <v>3.1356691541901682E-2</v>
      </c>
      <c r="Q26" s="193">
        <f t="shared" si="0"/>
        <v>0.64573213423406628</v>
      </c>
      <c r="R26" s="193">
        <f t="shared" si="0"/>
        <v>0.34948979591835894</v>
      </c>
      <c r="S26" s="173">
        <v>2004</v>
      </c>
    </row>
    <row r="27" spans="1:19" ht="10.95" customHeight="1">
      <c r="A27" s="173">
        <v>2005</v>
      </c>
      <c r="B27" s="178">
        <f t="shared" si="0"/>
        <v>0.21125710764373196</v>
      </c>
      <c r="C27" s="193">
        <f t="shared" si="0"/>
        <v>0.43103954082531004</v>
      </c>
      <c r="D27" s="193">
        <f t="shared" si="0"/>
        <v>0.12754946159718372</v>
      </c>
      <c r="E27" s="193">
        <f t="shared" si="0"/>
        <v>-0.68558353202156752</v>
      </c>
      <c r="F27" s="193">
        <f t="shared" si="0"/>
        <v>-0.13657276123673512</v>
      </c>
      <c r="G27" s="193">
        <f t="shared" si="0"/>
        <v>0.92043207059180077</v>
      </c>
      <c r="H27" s="193">
        <f t="shared" si="0"/>
        <v>-0.19399655283048389</v>
      </c>
      <c r="I27" s="193">
        <f t="shared" si="0"/>
        <v>-0.15226078974068002</v>
      </c>
      <c r="J27" s="193">
        <f t="shared" si="0"/>
        <v>-0.29077594098325221</v>
      </c>
      <c r="K27" s="193">
        <f t="shared" si="0"/>
        <v>-7.3058597538590675E-2</v>
      </c>
      <c r="L27" s="193">
        <f t="shared" si="0"/>
        <v>0.30274558930993578</v>
      </c>
      <c r="M27" s="193">
        <f t="shared" si="0"/>
        <v>0.39283543001448606</v>
      </c>
      <c r="N27" s="193">
        <f t="shared" si="0"/>
        <v>-0.82442171727386437</v>
      </c>
      <c r="O27" s="193">
        <f t="shared" si="0"/>
        <v>-1.2486408477156345</v>
      </c>
      <c r="P27" s="193">
        <f t="shared" si="0"/>
        <v>-0.14971516629789505</v>
      </c>
      <c r="Q27" s="193">
        <f t="shared" si="0"/>
        <v>-0.74559355094446289</v>
      </c>
      <c r="R27" s="193">
        <f t="shared" si="0"/>
        <v>-2.7963494928442856E-2</v>
      </c>
      <c r="S27" s="173">
        <v>2005</v>
      </c>
    </row>
    <row r="28" spans="1:19" ht="10.95" customHeight="1">
      <c r="A28" s="173">
        <v>2006</v>
      </c>
      <c r="B28" s="178">
        <f t="shared" si="0"/>
        <v>0.7010771143202561</v>
      </c>
      <c r="C28" s="193">
        <f t="shared" si="0"/>
        <v>0.96807181108368923</v>
      </c>
      <c r="D28" s="193">
        <f t="shared" si="0"/>
        <v>1.6568658563064389</v>
      </c>
      <c r="E28" s="193">
        <f t="shared" si="0"/>
        <v>0.61840217930829056</v>
      </c>
      <c r="F28" s="193">
        <f t="shared" si="0"/>
        <v>1.3288850404930486</v>
      </c>
      <c r="G28" s="193">
        <f t="shared" si="0"/>
        <v>1.1071536590741289</v>
      </c>
      <c r="H28" s="193">
        <f t="shared" si="0"/>
        <v>0.48255366646199604</v>
      </c>
      <c r="I28" s="193">
        <f t="shared" si="0"/>
        <v>1.0301225473930913</v>
      </c>
      <c r="J28" s="193">
        <f t="shared" si="0"/>
        <v>0.70810493960505028</v>
      </c>
      <c r="K28" s="193">
        <f t="shared" si="0"/>
        <v>0.53137249751553384</v>
      </c>
      <c r="L28" s="193">
        <f t="shared" si="0"/>
        <v>0.82425829352732194</v>
      </c>
      <c r="M28" s="193">
        <f t="shared" si="0"/>
        <v>-0.15702395925528378</v>
      </c>
      <c r="N28" s="193">
        <f t="shared" si="0"/>
        <v>1.1766895827625348</v>
      </c>
      <c r="O28" s="193">
        <f t="shared" si="0"/>
        <v>1.1380061419699956</v>
      </c>
      <c r="P28" s="193">
        <f t="shared" si="0"/>
        <v>0.78724306758788032</v>
      </c>
      <c r="Q28" s="193">
        <f t="shared" si="0"/>
        <v>0.85291556155711135</v>
      </c>
      <c r="R28" s="193">
        <f t="shared" si="0"/>
        <v>0.7857397141840039</v>
      </c>
      <c r="S28" s="173">
        <v>2006</v>
      </c>
    </row>
    <row r="29" spans="1:19" ht="10.95" customHeight="1">
      <c r="A29" s="173">
        <v>2007</v>
      </c>
      <c r="B29" s="178">
        <f t="shared" si="0"/>
        <v>1.7517763876616215</v>
      </c>
      <c r="C29" s="193">
        <f t="shared" si="0"/>
        <v>1.9243228764287466</v>
      </c>
      <c r="D29" s="193">
        <f t="shared" si="0"/>
        <v>2.1222572870444054</v>
      </c>
      <c r="E29" s="193">
        <f t="shared" si="0"/>
        <v>2.0085009026261247</v>
      </c>
      <c r="F29" s="193">
        <f t="shared" si="0"/>
        <v>1.6399499344020114</v>
      </c>
      <c r="G29" s="193">
        <f t="shared" si="0"/>
        <v>2.3828509470159958</v>
      </c>
      <c r="H29" s="193">
        <f t="shared" si="0"/>
        <v>1.3237713071283537</v>
      </c>
      <c r="I29" s="193">
        <f t="shared" si="0"/>
        <v>1.9188163604342208</v>
      </c>
      <c r="J29" s="193">
        <f t="shared" si="0"/>
        <v>1.7782176990028375</v>
      </c>
      <c r="K29" s="193">
        <f t="shared" si="0"/>
        <v>1.6499459567126422</v>
      </c>
      <c r="L29" s="193">
        <f t="shared" si="0"/>
        <v>2.099842059539256</v>
      </c>
      <c r="M29" s="193">
        <f t="shared" si="0"/>
        <v>0.27935513093922282</v>
      </c>
      <c r="N29" s="193">
        <f t="shared" si="0"/>
        <v>1.4980971458221006</v>
      </c>
      <c r="O29" s="193">
        <f t="shared" si="0"/>
        <v>1.4534880843866347</v>
      </c>
      <c r="P29" s="193">
        <f t="shared" si="0"/>
        <v>1.650957602964894</v>
      </c>
      <c r="Q29" s="193">
        <f t="shared" si="0"/>
        <v>1.7389437737265894</v>
      </c>
      <c r="R29" s="193">
        <f t="shared" si="0"/>
        <v>1.7408855809259478</v>
      </c>
      <c r="S29" s="173">
        <v>2007</v>
      </c>
    </row>
    <row r="30" spans="1:19" ht="10.95" customHeight="1">
      <c r="A30" s="173">
        <v>2008</v>
      </c>
      <c r="B30" s="178">
        <f t="shared" si="0"/>
        <v>1.5238428958242736</v>
      </c>
      <c r="C30" s="193">
        <f t="shared" si="0"/>
        <v>1.5475886265429182</v>
      </c>
      <c r="D30" s="193">
        <f t="shared" si="0"/>
        <v>1.8372575105968281</v>
      </c>
      <c r="E30" s="193">
        <f t="shared" si="0"/>
        <v>1.3788297653590575</v>
      </c>
      <c r="F30" s="193">
        <f t="shared" si="0"/>
        <v>0.59173646090656007</v>
      </c>
      <c r="G30" s="193">
        <f t="shared" si="0"/>
        <v>2.160933058542895</v>
      </c>
      <c r="H30" s="193">
        <f t="shared" si="0"/>
        <v>1.0351120160852219</v>
      </c>
      <c r="I30" s="193">
        <f t="shared" si="0"/>
        <v>0.73215760252961104</v>
      </c>
      <c r="J30" s="193">
        <f t="shared" si="0"/>
        <v>1.3194727816718768</v>
      </c>
      <c r="K30" s="193">
        <f t="shared" si="0"/>
        <v>1.3376988108665131</v>
      </c>
      <c r="L30" s="193">
        <f t="shared" si="0"/>
        <v>1.5210598462337401</v>
      </c>
      <c r="M30" s="193">
        <f t="shared" si="0"/>
        <v>0.41505439713395731</v>
      </c>
      <c r="N30" s="193">
        <f t="shared" si="0"/>
        <v>0.52745043727622942</v>
      </c>
      <c r="O30" s="193">
        <f t="shared" si="0"/>
        <v>0.62960755372978383</v>
      </c>
      <c r="P30" s="193">
        <f t="shared" si="0"/>
        <v>1.3137396473510847</v>
      </c>
      <c r="Q30" s="193">
        <f t="shared" si="0"/>
        <v>0.58557282664615684</v>
      </c>
      <c r="R30" s="193">
        <f t="shared" si="0"/>
        <v>1.3168009919404966</v>
      </c>
      <c r="S30" s="173">
        <v>2008</v>
      </c>
    </row>
    <row r="31" spans="1:19" ht="10.95" customHeight="1">
      <c r="A31" s="173">
        <v>2009</v>
      </c>
      <c r="B31" s="178">
        <f t="shared" si="0"/>
        <v>-0.64626276968715501</v>
      </c>
      <c r="C31" s="193">
        <f t="shared" si="0"/>
        <v>0.30074874122772144</v>
      </c>
      <c r="D31" s="193">
        <f t="shared" si="0"/>
        <v>1.5668929679700625</v>
      </c>
      <c r="E31" s="193">
        <f t="shared" si="0"/>
        <v>1.2035419835859216</v>
      </c>
      <c r="F31" s="193">
        <f t="shared" si="0"/>
        <v>-0.64135340563819909</v>
      </c>
      <c r="G31" s="193">
        <f t="shared" si="0"/>
        <v>1.3028772285642418</v>
      </c>
      <c r="H31" s="193">
        <f t="shared" si="0"/>
        <v>0.29146144976792243</v>
      </c>
      <c r="I31" s="193">
        <f t="shared" si="0"/>
        <v>0.66325619336797104</v>
      </c>
      <c r="J31" s="193">
        <f t="shared" si="0"/>
        <v>0.8033443566013716</v>
      </c>
      <c r="K31" s="193">
        <f t="shared" si="0"/>
        <v>-0.23380008801484564</v>
      </c>
      <c r="L31" s="193">
        <f t="shared" si="0"/>
        <v>-0.1005346472376516</v>
      </c>
      <c r="M31" s="193">
        <f t="shared" si="0"/>
        <v>-0.62879239811805121</v>
      </c>
      <c r="N31" s="193">
        <f t="shared" si="0"/>
        <v>-0.48537862115598784</v>
      </c>
      <c r="O31" s="193">
        <f t="shared" si="0"/>
        <v>-0.38815864094067365</v>
      </c>
      <c r="P31" s="193">
        <f t="shared" si="0"/>
        <v>0.32731221491013684</v>
      </c>
      <c r="Q31" s="193">
        <f t="shared" si="0"/>
        <v>-0.59940461823155999</v>
      </c>
      <c r="R31" s="193">
        <f t="shared" si="0"/>
        <v>8.8114352849032684E-2</v>
      </c>
      <c r="S31" s="173">
        <v>2009</v>
      </c>
    </row>
    <row r="32" spans="1:19" ht="10.95" customHeight="1">
      <c r="A32" s="173">
        <v>2010</v>
      </c>
      <c r="B32" s="178">
        <f t="shared" si="0"/>
        <v>-1.8525224071169077E-2</v>
      </c>
      <c r="C32" s="193">
        <f t="shared" si="0"/>
        <v>0.71341102442158899</v>
      </c>
      <c r="D32" s="193">
        <f t="shared" si="0"/>
        <v>1.0447925490928043</v>
      </c>
      <c r="E32" s="193">
        <f t="shared" si="0"/>
        <v>0.39285293438130964</v>
      </c>
      <c r="F32" s="193">
        <f t="shared" si="0"/>
        <v>-0.21970028724328472</v>
      </c>
      <c r="G32" s="193">
        <f t="shared" si="0"/>
        <v>0.72165609520193641</v>
      </c>
      <c r="H32" s="193">
        <f t="shared" si="0"/>
        <v>0.10277366007500177</v>
      </c>
      <c r="I32" s="193">
        <f t="shared" si="0"/>
        <v>-0.63399248424950372</v>
      </c>
      <c r="J32" s="193">
        <f t="shared" si="0"/>
        <v>0.45415574132331926</v>
      </c>
      <c r="K32" s="193">
        <f t="shared" si="0"/>
        <v>0.1407570095759354</v>
      </c>
      <c r="L32" s="193">
        <f t="shared" si="0"/>
        <v>9.5126560825903539E-2</v>
      </c>
      <c r="M32" s="193">
        <f t="shared" si="0"/>
        <v>0.40041187441714499</v>
      </c>
      <c r="N32" s="193">
        <f t="shared" si="0"/>
        <v>0.53930470614102433</v>
      </c>
      <c r="O32" s="193">
        <f t="shared" si="0"/>
        <v>0.10637127955988035</v>
      </c>
      <c r="P32" s="193">
        <f t="shared" si="0"/>
        <v>8.3459647873922904E-2</v>
      </c>
      <c r="Q32" s="193">
        <f t="shared" si="0"/>
        <v>0.74890776254650859</v>
      </c>
      <c r="R32" s="193">
        <f t="shared" si="0"/>
        <v>0.31301966154748584</v>
      </c>
      <c r="S32" s="173">
        <v>2010</v>
      </c>
    </row>
    <row r="33" spans="1:19" ht="10.95" customHeight="1">
      <c r="A33" s="173">
        <v>2011</v>
      </c>
      <c r="B33" s="178">
        <f t="shared" si="0"/>
        <v>1.5534824942724299</v>
      </c>
      <c r="C33" s="193">
        <f t="shared" si="0"/>
        <v>1.9325724037639418</v>
      </c>
      <c r="D33" s="193">
        <f t="shared" si="0"/>
        <v>1.0526396809458021</v>
      </c>
      <c r="E33" s="193">
        <f t="shared" si="0"/>
        <v>0.13502884959302719</v>
      </c>
      <c r="F33" s="193">
        <f t="shared" si="0"/>
        <v>1.4178066397387568</v>
      </c>
      <c r="G33" s="193">
        <f t="shared" si="0"/>
        <v>1.5289976364731359</v>
      </c>
      <c r="H33" s="193">
        <f t="shared" si="0"/>
        <v>1.3974450047163742</v>
      </c>
      <c r="I33" s="193">
        <f t="shared" si="0"/>
        <v>-1.2448929008323404</v>
      </c>
      <c r="J33" s="193">
        <f t="shared" si="0"/>
        <v>1.7698677152869777</v>
      </c>
      <c r="K33" s="193">
        <f t="shared" si="0"/>
        <v>1.4917418930288591</v>
      </c>
      <c r="L33" s="193">
        <f t="shared" si="0"/>
        <v>1.2031797535769613</v>
      </c>
      <c r="M33" s="193">
        <f t="shared" si="0"/>
        <v>1.2214071337762107</v>
      </c>
      <c r="N33" s="193">
        <f t="shared" si="0"/>
        <v>0.36854265678756803</v>
      </c>
      <c r="O33" s="193">
        <f t="shared" si="0"/>
        <v>-0.29826195332414329</v>
      </c>
      <c r="P33" s="193">
        <f t="shared" si="0"/>
        <v>1.2301565402939474</v>
      </c>
      <c r="Q33" s="193">
        <f t="shared" si="0"/>
        <v>0.60341447085265543</v>
      </c>
      <c r="R33" s="193">
        <f t="shared" si="0"/>
        <v>1.340809361287171</v>
      </c>
      <c r="S33" s="173">
        <v>2011</v>
      </c>
    </row>
    <row r="34" spans="1:19" ht="10.95" customHeight="1">
      <c r="A34" s="173">
        <v>2012</v>
      </c>
      <c r="B34" s="178">
        <f t="shared" si="0"/>
        <v>1.4294560975681208</v>
      </c>
      <c r="C34" s="193">
        <f t="shared" si="0"/>
        <v>1.5989168170323182</v>
      </c>
      <c r="D34" s="193">
        <f t="shared" si="0"/>
        <v>2.2488078365521886</v>
      </c>
      <c r="E34" s="193">
        <f t="shared" si="0"/>
        <v>0.18902544828935675</v>
      </c>
      <c r="F34" s="193">
        <f t="shared" si="0"/>
        <v>1.4466391372485816</v>
      </c>
      <c r="G34" s="193">
        <f t="shared" si="0"/>
        <v>1.6722274041153895</v>
      </c>
      <c r="H34" s="193">
        <f t="shared" si="0"/>
        <v>1.1348613604244235</v>
      </c>
      <c r="I34" s="193">
        <f t="shared" si="0"/>
        <v>-0.95198385068358959</v>
      </c>
      <c r="J34" s="193">
        <f t="shared" si="0"/>
        <v>1.4009474562573416</v>
      </c>
      <c r="K34" s="193">
        <f t="shared" si="0"/>
        <v>0.94412294014358622</v>
      </c>
      <c r="L34" s="193">
        <f t="shared" si="0"/>
        <v>0.78859533172281715</v>
      </c>
      <c r="M34" s="193">
        <f t="shared" si="0"/>
        <v>7.7424090936048628E-2</v>
      </c>
      <c r="N34" s="193">
        <f t="shared" si="0"/>
        <v>0.87338623281824823</v>
      </c>
      <c r="O34" s="193">
        <f t="shared" si="0"/>
        <v>-0.45633694047532458</v>
      </c>
      <c r="P34" s="193">
        <f t="shared" si="0"/>
        <v>0.58632819539023728</v>
      </c>
      <c r="Q34" s="193">
        <f t="shared" si="0"/>
        <v>0.1081894056142545</v>
      </c>
      <c r="R34" s="193">
        <f t="shared" si="0"/>
        <v>1.113783978830881</v>
      </c>
      <c r="S34" s="173">
        <v>2012</v>
      </c>
    </row>
    <row r="35" spans="1:19" ht="10.95" customHeight="1">
      <c r="A35" s="173">
        <v>2013</v>
      </c>
      <c r="B35" s="178">
        <f t="shared" si="0"/>
        <v>1.0786902359363921</v>
      </c>
      <c r="C35" s="193">
        <f t="shared" si="0"/>
        <v>0.91517065434661049</v>
      </c>
      <c r="D35" s="193">
        <f t="shared" si="0"/>
        <v>1.6404865361375016</v>
      </c>
      <c r="E35" s="193">
        <f t="shared" si="0"/>
        <v>-0.33182865039152887</v>
      </c>
      <c r="F35" s="193">
        <f t="shared" si="0"/>
        <v>0.38367547609981045</v>
      </c>
      <c r="G35" s="193">
        <f t="shared" si="0"/>
        <v>1.0600207292942514</v>
      </c>
      <c r="H35" s="193">
        <f t="shared" si="0"/>
        <v>0.42385522259611719</v>
      </c>
      <c r="I35" s="193">
        <f t="shared" si="0"/>
        <v>-0.57640774410819517</v>
      </c>
      <c r="J35" s="193">
        <f t="shared" si="0"/>
        <v>0.73481881588189424</v>
      </c>
      <c r="K35" s="193">
        <f t="shared" si="0"/>
        <v>0.43423030553032049</v>
      </c>
      <c r="L35" s="193">
        <f t="shared" si="0"/>
        <v>0.31189085824203744</v>
      </c>
      <c r="M35" s="193">
        <f t="shared" si="0"/>
        <v>-0.86380463726700896</v>
      </c>
      <c r="N35" s="193">
        <f t="shared" si="0"/>
        <v>0.48351353837907141</v>
      </c>
      <c r="O35" s="193">
        <f t="shared" si="0"/>
        <v>-0.565885443706307</v>
      </c>
      <c r="P35" s="193">
        <f t="shared" si="0"/>
        <v>0.39540656948481967</v>
      </c>
      <c r="Q35" s="193">
        <f t="shared" si="0"/>
        <v>-0.60389535772658576</v>
      </c>
      <c r="R35" s="193">
        <f t="shared" si="0"/>
        <v>0.59001260914044451</v>
      </c>
      <c r="S35" s="173">
        <v>2013</v>
      </c>
    </row>
    <row r="36" spans="1:19" ht="10.95" customHeight="1">
      <c r="A36" s="173">
        <v>2014</v>
      </c>
      <c r="B36" s="178">
        <f t="shared" si="0"/>
        <v>1.2546098771848904</v>
      </c>
      <c r="C36" s="193">
        <f t="shared" si="0"/>
        <v>1.1358695659848195</v>
      </c>
      <c r="D36" s="193">
        <f t="shared" si="0"/>
        <v>1.7818424135547701</v>
      </c>
      <c r="E36" s="193">
        <f t="shared" si="0"/>
        <v>0.30640596433306655</v>
      </c>
      <c r="F36" s="193">
        <f t="shared" si="0"/>
        <v>1.046273221839698</v>
      </c>
      <c r="G36" s="193">
        <f t="shared" si="0"/>
        <v>1.1514614703277175</v>
      </c>
      <c r="H36" s="193">
        <f t="shared" si="0"/>
        <v>1.1208136435291181</v>
      </c>
      <c r="I36" s="193">
        <f t="shared" si="0"/>
        <v>0.24253286525859608</v>
      </c>
      <c r="J36" s="193">
        <f t="shared" si="0"/>
        <v>1.1320489654017365</v>
      </c>
      <c r="K36" s="193">
        <f t="shared" si="0"/>
        <v>0.53171384578207892</v>
      </c>
      <c r="L36" s="193">
        <f t="shared" si="0"/>
        <v>0.80883550843211083</v>
      </c>
      <c r="M36" s="193">
        <f t="shared" si="0"/>
        <v>0.26359600443952047</v>
      </c>
      <c r="N36" s="193">
        <f t="shared" si="0"/>
        <v>0.59767696682048665</v>
      </c>
      <c r="O36" s="193">
        <f t="shared" si="0"/>
        <v>-0.62900144911688471</v>
      </c>
      <c r="P36" s="193">
        <f t="shared" si="0"/>
        <v>0.6435195563816194</v>
      </c>
      <c r="Q36" s="193">
        <f t="shared" si="0"/>
        <v>0.1192389345695517</v>
      </c>
      <c r="R36" s="193">
        <f t="shared" si="0"/>
        <v>0.87746269009720379</v>
      </c>
      <c r="S36" s="173">
        <v>2014</v>
      </c>
    </row>
    <row r="37" spans="1:19" ht="10.95" customHeight="1">
      <c r="A37" s="173"/>
      <c r="B37" s="178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73"/>
    </row>
    <row r="38" spans="1:19" ht="10.95" customHeight="1">
      <c r="A38" s="173"/>
      <c r="B38" s="256" t="s">
        <v>347</v>
      </c>
      <c r="C38" s="256"/>
      <c r="D38" s="256"/>
      <c r="E38" s="256"/>
      <c r="F38" s="256"/>
      <c r="G38" s="256"/>
      <c r="H38" s="256"/>
      <c r="I38" s="256"/>
      <c r="J38" s="256"/>
      <c r="K38" s="256" t="s">
        <v>347</v>
      </c>
      <c r="L38" s="256"/>
      <c r="M38" s="256"/>
      <c r="N38" s="256"/>
      <c r="O38" s="256"/>
      <c r="P38" s="256"/>
      <c r="Q38" s="256"/>
      <c r="R38" s="256"/>
      <c r="S38" s="187"/>
    </row>
    <row r="39" spans="1:19" ht="10.95" customHeight="1">
      <c r="A39" s="173">
        <v>2000</v>
      </c>
      <c r="B39" s="178">
        <f t="shared" ref="B39:R53" si="1">B6/B$16*100</f>
        <v>96.314058276652815</v>
      </c>
      <c r="C39" s="178">
        <f t="shared" si="1"/>
        <v>95.175896216377041</v>
      </c>
      <c r="D39" s="178">
        <f t="shared" si="1"/>
        <v>95.618096474110004</v>
      </c>
      <c r="E39" s="178">
        <f t="shared" si="1"/>
        <v>100.71128133228464</v>
      </c>
      <c r="F39" s="178">
        <f t="shared" si="1"/>
        <v>97.626326869146723</v>
      </c>
      <c r="G39" s="178">
        <f t="shared" si="1"/>
        <v>92.746368719035644</v>
      </c>
      <c r="H39" s="178">
        <f t="shared" si="1"/>
        <v>98.104227365561229</v>
      </c>
      <c r="I39" s="178">
        <f t="shared" si="1"/>
        <v>102.12386031400831</v>
      </c>
      <c r="J39" s="178">
        <f t="shared" si="1"/>
        <v>95.669947795442013</v>
      </c>
      <c r="K39" s="178">
        <f t="shared" si="1"/>
        <v>97.965467029620342</v>
      </c>
      <c r="L39" s="178">
        <f t="shared" si="1"/>
        <v>94.670112360728524</v>
      </c>
      <c r="M39" s="178">
        <f t="shared" si="1"/>
        <v>99.984326049138829</v>
      </c>
      <c r="N39" s="178">
        <f t="shared" si="1"/>
        <v>101.31343945471886</v>
      </c>
      <c r="O39" s="178">
        <f t="shared" si="1"/>
        <v>104.16759833019968</v>
      </c>
      <c r="P39" s="178">
        <f t="shared" si="1"/>
        <v>98.168791273476444</v>
      </c>
      <c r="Q39" s="178">
        <f t="shared" si="1"/>
        <v>103.25206828941704</v>
      </c>
      <c r="R39" s="178">
        <f t="shared" si="1"/>
        <v>97.311067771818628</v>
      </c>
      <c r="S39" s="173">
        <v>2000</v>
      </c>
    </row>
    <row r="40" spans="1:19" ht="10.95" customHeight="1">
      <c r="A40" s="173">
        <v>2001</v>
      </c>
      <c r="B40" s="178">
        <f t="shared" si="1"/>
        <v>97.150352167064753</v>
      </c>
      <c r="C40" s="178">
        <f t="shared" si="1"/>
        <v>95.717594403150599</v>
      </c>
      <c r="D40" s="178">
        <f t="shared" si="1"/>
        <v>94.47102176919725</v>
      </c>
      <c r="E40" s="178">
        <f t="shared" si="1"/>
        <v>98.32503227845703</v>
      </c>
      <c r="F40" s="178">
        <f t="shared" si="1"/>
        <v>97.979166821638543</v>
      </c>
      <c r="G40" s="178">
        <f t="shared" si="1"/>
        <v>93.350292721875761</v>
      </c>
      <c r="H40" s="178">
        <f t="shared" si="1"/>
        <v>98.43136798220587</v>
      </c>
      <c r="I40" s="178">
        <f t="shared" si="1"/>
        <v>99.769730792909613</v>
      </c>
      <c r="J40" s="178">
        <f t="shared" si="1"/>
        <v>95.230041880262789</v>
      </c>
      <c r="K40" s="178">
        <f t="shared" si="1"/>
        <v>97.536696688901571</v>
      </c>
      <c r="L40" s="178">
        <f t="shared" si="1"/>
        <v>94.771386411349837</v>
      </c>
      <c r="M40" s="178">
        <f t="shared" si="1"/>
        <v>99.453927292218552</v>
      </c>
      <c r="N40" s="178">
        <f t="shared" si="1"/>
        <v>99.052470754520229</v>
      </c>
      <c r="O40" s="178">
        <f t="shared" si="1"/>
        <v>101.41305002984564</v>
      </c>
      <c r="P40" s="178">
        <f t="shared" si="1"/>
        <v>98.29242008964431</v>
      </c>
      <c r="Q40" s="178">
        <f t="shared" si="1"/>
        <v>101.152981684281</v>
      </c>
      <c r="R40" s="178">
        <f t="shared" si="1"/>
        <v>97.047781569965878</v>
      </c>
      <c r="S40" s="173">
        <v>2001</v>
      </c>
    </row>
    <row r="41" spans="1:19" ht="10.95" customHeight="1">
      <c r="A41" s="173">
        <v>2002</v>
      </c>
      <c r="B41" s="178">
        <f t="shared" si="1"/>
        <v>97.221034263303778</v>
      </c>
      <c r="C41" s="178">
        <f t="shared" si="1"/>
        <v>95.483344544308537</v>
      </c>
      <c r="D41" s="178">
        <f t="shared" si="1"/>
        <v>92.873382467175688</v>
      </c>
      <c r="E41" s="178">
        <f t="shared" si="1"/>
        <v>96.417622697416149</v>
      </c>
      <c r="F41" s="178">
        <f t="shared" si="1"/>
        <v>97.834113151780699</v>
      </c>
      <c r="G41" s="178">
        <f t="shared" si="1"/>
        <v>92.647866326771521</v>
      </c>
      <c r="H41" s="178">
        <f t="shared" si="1"/>
        <v>98.130822884232074</v>
      </c>
      <c r="I41" s="178">
        <f t="shared" si="1"/>
        <v>98.531367516583899</v>
      </c>
      <c r="J41" s="178">
        <f t="shared" si="1"/>
        <v>95.311405885490188</v>
      </c>
      <c r="K41" s="178">
        <f t="shared" si="1"/>
        <v>97.153033703004155</v>
      </c>
      <c r="L41" s="178">
        <f t="shared" si="1"/>
        <v>95.269579256642174</v>
      </c>
      <c r="M41" s="178">
        <f t="shared" si="1"/>
        <v>99.110454912235554</v>
      </c>
      <c r="N41" s="178">
        <f t="shared" si="1"/>
        <v>98.003339158467256</v>
      </c>
      <c r="O41" s="178">
        <f t="shared" si="1"/>
        <v>99.702126914933118</v>
      </c>
      <c r="P41" s="178">
        <f t="shared" si="1"/>
        <v>97.552563324319848</v>
      </c>
      <c r="Q41" s="178">
        <f t="shared" si="1"/>
        <v>99.119028262636888</v>
      </c>
      <c r="R41" s="178">
        <f t="shared" si="1"/>
        <v>96.611409068746951</v>
      </c>
      <c r="S41" s="173">
        <v>2002</v>
      </c>
    </row>
    <row r="42" spans="1:19" ht="10.95" customHeight="1">
      <c r="A42" s="173">
        <v>2003</v>
      </c>
      <c r="B42" s="178">
        <f t="shared" si="1"/>
        <v>96.30498659036644</v>
      </c>
      <c r="C42" s="178">
        <f t="shared" si="1"/>
        <v>94.303373416382101</v>
      </c>
      <c r="D42" s="178">
        <f t="shared" si="1"/>
        <v>91.51641926071882</v>
      </c>
      <c r="E42" s="178">
        <f t="shared" si="1"/>
        <v>94.942841483894043</v>
      </c>
      <c r="F42" s="178">
        <f t="shared" si="1"/>
        <v>97.071899508801181</v>
      </c>
      <c r="G42" s="178">
        <f t="shared" si="1"/>
        <v>91.55585147536955</v>
      </c>
      <c r="H42" s="178">
        <f t="shared" si="1"/>
        <v>96.800354522984989</v>
      </c>
      <c r="I42" s="178">
        <f t="shared" si="1"/>
        <v>96.750379117994299</v>
      </c>
      <c r="J42" s="178">
        <f t="shared" si="1"/>
        <v>94.814850081069793</v>
      </c>
      <c r="K42" s="178">
        <f t="shared" si="1"/>
        <v>96.170269448704332</v>
      </c>
      <c r="L42" s="178">
        <f t="shared" si="1"/>
        <v>94.463475555578853</v>
      </c>
      <c r="M42" s="178">
        <f t="shared" si="1"/>
        <v>98.582378222109568</v>
      </c>
      <c r="N42" s="178">
        <f t="shared" si="1"/>
        <v>97.527878632018258</v>
      </c>
      <c r="O42" s="178">
        <f t="shared" si="1"/>
        <v>98.509662404022464</v>
      </c>
      <c r="P42" s="178">
        <f t="shared" si="1"/>
        <v>96.061123067772797</v>
      </c>
      <c r="Q42" s="178">
        <f t="shared" si="1"/>
        <v>96.853235139400311</v>
      </c>
      <c r="R42" s="178">
        <f t="shared" si="1"/>
        <v>95.563139931740608</v>
      </c>
      <c r="S42" s="173">
        <v>2003</v>
      </c>
    </row>
    <row r="43" spans="1:19" ht="10.95" customHeight="1">
      <c r="A43" s="173">
        <v>2004</v>
      </c>
      <c r="B43" s="178">
        <f t="shared" si="1"/>
        <v>96.568520828276476</v>
      </c>
      <c r="C43" s="178">
        <f t="shared" si="1"/>
        <v>94.321141754443332</v>
      </c>
      <c r="D43" s="178">
        <f t="shared" si="1"/>
        <v>92.048452568159007</v>
      </c>
      <c r="E43" s="178">
        <f t="shared" si="1"/>
        <v>95.24191975718837</v>
      </c>
      <c r="F43" s="178">
        <f t="shared" si="1"/>
        <v>97.495158678796628</v>
      </c>
      <c r="G43" s="178">
        <f t="shared" si="1"/>
        <v>91.829518355133857</v>
      </c>
      <c r="H43" s="178">
        <f t="shared" si="1"/>
        <v>97.019476417643432</v>
      </c>
      <c r="I43" s="178">
        <f t="shared" si="1"/>
        <v>96.533835448132123</v>
      </c>
      <c r="J43" s="178">
        <f t="shared" si="1"/>
        <v>95.369526853063888</v>
      </c>
      <c r="K43" s="178">
        <f t="shared" si="1"/>
        <v>96.726016651695403</v>
      </c>
      <c r="L43" s="178">
        <f t="shared" si="1"/>
        <v>95.403615357800902</v>
      </c>
      <c r="M43" s="178">
        <f t="shared" si="1"/>
        <v>99.305508522952678</v>
      </c>
      <c r="N43" s="178">
        <f t="shared" si="1"/>
        <v>97.622393623807042</v>
      </c>
      <c r="O43" s="178">
        <f t="shared" si="1"/>
        <v>98.350615286800064</v>
      </c>
      <c r="P43" s="178">
        <f t="shared" si="1"/>
        <v>96.091244657824873</v>
      </c>
      <c r="Q43" s="178">
        <f t="shared" si="1"/>
        <v>97.478647601740704</v>
      </c>
      <c r="R43" s="178">
        <f t="shared" si="1"/>
        <v>95.897123354461229</v>
      </c>
      <c r="S43" s="173">
        <v>2004</v>
      </c>
    </row>
    <row r="44" spans="1:19" ht="10.95" customHeight="1">
      <c r="A44" s="173">
        <v>2005</v>
      </c>
      <c r="B44" s="178">
        <f t="shared" si="1"/>
        <v>96.772528692272658</v>
      </c>
      <c r="C44" s="178">
        <f t="shared" si="1"/>
        <v>94.727703170762879</v>
      </c>
      <c r="D44" s="178">
        <f t="shared" si="1"/>
        <v>92.165859873818235</v>
      </c>
      <c r="E44" s="178">
        <f t="shared" si="1"/>
        <v>94.588956839751901</v>
      </c>
      <c r="F44" s="178">
        <f t="shared" si="1"/>
        <v>97.36200684851687</v>
      </c>
      <c r="G44" s="178">
        <f t="shared" si="1"/>
        <v>92.674746692344499</v>
      </c>
      <c r="H44" s="178">
        <f t="shared" si="1"/>
        <v>96.831261977819025</v>
      </c>
      <c r="I44" s="178">
        <f t="shared" si="1"/>
        <v>96.38685226791182</v>
      </c>
      <c r="J44" s="178">
        <f t="shared" si="1"/>
        <v>95.092215213945622</v>
      </c>
      <c r="K44" s="178">
        <f t="shared" si="1"/>
        <v>96.655349980474739</v>
      </c>
      <c r="L44" s="178">
        <f t="shared" si="1"/>
        <v>95.692445595338882</v>
      </c>
      <c r="M44" s="178">
        <f t="shared" si="1"/>
        <v>99.695615744386885</v>
      </c>
      <c r="N44" s="178">
        <f t="shared" si="1"/>
        <v>96.817573409849814</v>
      </c>
      <c r="O44" s="178">
        <f t="shared" si="1"/>
        <v>97.122569330349421</v>
      </c>
      <c r="P44" s="178">
        <f t="shared" si="1"/>
        <v>95.947381491087697</v>
      </c>
      <c r="Q44" s="178">
        <f t="shared" si="1"/>
        <v>96.751853091674249</v>
      </c>
      <c r="R44" s="178">
        <f t="shared" si="1"/>
        <v>95.870307167235495</v>
      </c>
      <c r="S44" s="173">
        <v>2005</v>
      </c>
    </row>
    <row r="45" spans="1:19" ht="10.95" customHeight="1">
      <c r="A45" s="173">
        <v>2006</v>
      </c>
      <c r="B45" s="178">
        <f t="shared" si="1"/>
        <v>97.450978743883184</v>
      </c>
      <c r="C45" s="178">
        <f t="shared" si="1"/>
        <v>95.644735362446056</v>
      </c>
      <c r="D45" s="178">
        <f t="shared" si="1"/>
        <v>93.692924537238781</v>
      </c>
      <c r="E45" s="178">
        <f t="shared" si="1"/>
        <v>95.173897010233915</v>
      </c>
      <c r="F45" s="178">
        <f t="shared" si="1"/>
        <v>98.655835992650623</v>
      </c>
      <c r="G45" s="178">
        <f t="shared" si="1"/>
        <v>93.700798541386476</v>
      </c>
      <c r="H45" s="178">
        <f t="shared" si="1"/>
        <v>97.298524782774422</v>
      </c>
      <c r="I45" s="178">
        <f t="shared" si="1"/>
        <v>97.379754965846061</v>
      </c>
      <c r="J45" s="178">
        <f t="shared" si="1"/>
        <v>95.765567887055411</v>
      </c>
      <c r="K45" s="178">
        <f t="shared" si="1"/>
        <v>97.168949927648356</v>
      </c>
      <c r="L45" s="178">
        <f t="shared" si="1"/>
        <v>96.48119851443758</v>
      </c>
      <c r="M45" s="178">
        <f t="shared" si="1"/>
        <v>99.539069741341123</v>
      </c>
      <c r="N45" s="178">
        <f t="shared" si="1"/>
        <v>97.956815710446975</v>
      </c>
      <c r="O45" s="178">
        <f t="shared" si="1"/>
        <v>98.227830134567867</v>
      </c>
      <c r="P45" s="178">
        <f t="shared" si="1"/>
        <v>96.702720600408369</v>
      </c>
      <c r="Q45" s="178">
        <f t="shared" si="1"/>
        <v>97.577064702788007</v>
      </c>
      <c r="R45" s="178">
        <f t="shared" si="1"/>
        <v>96.623598244758654</v>
      </c>
      <c r="S45" s="173">
        <v>2006</v>
      </c>
    </row>
    <row r="46" spans="1:19" ht="10.95" customHeight="1">
      <c r="A46" s="173">
        <v>2007</v>
      </c>
      <c r="B46" s="178">
        <f t="shared" si="1"/>
        <v>99.158101979063687</v>
      </c>
      <c r="C46" s="178">
        <f t="shared" si="1"/>
        <v>97.48524888512533</v>
      </c>
      <c r="D46" s="178">
        <f t="shared" si="1"/>
        <v>95.681329455675339</v>
      </c>
      <c r="E46" s="178">
        <f t="shared" si="1"/>
        <v>97.085465590748896</v>
      </c>
      <c r="F46" s="178">
        <f t="shared" si="1"/>
        <v>100.27374231029584</v>
      </c>
      <c r="G46" s="178">
        <f t="shared" si="1"/>
        <v>95.933548906791472</v>
      </c>
      <c r="H46" s="178">
        <f t="shared" si="1"/>
        <v>98.58653473610795</v>
      </c>
      <c r="I46" s="178">
        <f t="shared" si="1"/>
        <v>99.248293635881481</v>
      </c>
      <c r="J46" s="178">
        <f t="shared" si="1"/>
        <v>97.468488164773618</v>
      </c>
      <c r="K46" s="178">
        <f t="shared" si="1"/>
        <v>98.772185088159731</v>
      </c>
      <c r="L46" s="178">
        <f t="shared" si="1"/>
        <v>98.5071513003913</v>
      </c>
      <c r="M46" s="178">
        <f t="shared" si="1"/>
        <v>99.817137239952729</v>
      </c>
      <c r="N46" s="178">
        <f t="shared" si="1"/>
        <v>99.424303970743395</v>
      </c>
      <c r="O46" s="178">
        <f t="shared" si="1"/>
        <v>99.655559941125361</v>
      </c>
      <c r="P46" s="178">
        <f t="shared" si="1"/>
        <v>98.299241518434712</v>
      </c>
      <c r="Q46" s="178">
        <f t="shared" si="1"/>
        <v>99.273874994022293</v>
      </c>
      <c r="R46" s="178">
        <f t="shared" si="1"/>
        <v>98.305704534373476</v>
      </c>
      <c r="S46" s="173">
        <v>2007</v>
      </c>
    </row>
    <row r="47" spans="1:19" ht="10.95" customHeight="1">
      <c r="A47" s="173">
        <v>2008</v>
      </c>
      <c r="B47" s="178">
        <f t="shared" si="1"/>
        <v>100.66911567170584</v>
      </c>
      <c r="C47" s="178">
        <f t="shared" si="1"/>
        <v>98.993919509428579</v>
      </c>
      <c r="D47" s="178">
        <f t="shared" si="1"/>
        <v>97.439241867338623</v>
      </c>
      <c r="E47" s="178">
        <f t="shared" si="1"/>
        <v>98.424108888151579</v>
      </c>
      <c r="F47" s="178">
        <f t="shared" si="1"/>
        <v>100.86709860426136</v>
      </c>
      <c r="G47" s="178">
        <f t="shared" si="1"/>
        <v>98.006608679351743</v>
      </c>
      <c r="H47" s="178">
        <f t="shared" si="1"/>
        <v>99.607015803403414</v>
      </c>
      <c r="I47" s="178">
        <f t="shared" si="1"/>
        <v>99.974947563117496</v>
      </c>
      <c r="J47" s="178">
        <f t="shared" si="1"/>
        <v>98.754558336814895</v>
      </c>
      <c r="K47" s="178">
        <f t="shared" si="1"/>
        <v>100.0934594335509</v>
      </c>
      <c r="L47" s="178">
        <f t="shared" si="1"/>
        <v>100.00550402449029</v>
      </c>
      <c r="M47" s="178">
        <f t="shared" si="1"/>
        <v>100.2314326571604</v>
      </c>
      <c r="N47" s="178">
        <f t="shared" si="1"/>
        <v>99.948717896795912</v>
      </c>
      <c r="O47" s="178">
        <f t="shared" si="1"/>
        <v>100.28299887422641</v>
      </c>
      <c r="P47" s="178">
        <f t="shared" si="1"/>
        <v>99.5906376273078</v>
      </c>
      <c r="Q47" s="178">
        <f t="shared" si="1"/>
        <v>99.85519582994597</v>
      </c>
      <c r="R47" s="178">
        <f t="shared" si="1"/>
        <v>99.600195026816181</v>
      </c>
      <c r="S47" s="173">
        <v>2008</v>
      </c>
    </row>
    <row r="48" spans="1:19" ht="10.95" customHeight="1">
      <c r="A48" s="173">
        <v>2009</v>
      </c>
      <c r="B48" s="178">
        <f t="shared" si="1"/>
        <v>100.01852865654629</v>
      </c>
      <c r="C48" s="178">
        <f t="shared" si="1"/>
        <v>99.291642476245173</v>
      </c>
      <c r="D48" s="178">
        <f t="shared" si="1"/>
        <v>98.966010496201278</v>
      </c>
      <c r="E48" s="178">
        <f t="shared" si="1"/>
        <v>99.6086843605908</v>
      </c>
      <c r="F48" s="178">
        <f t="shared" si="1"/>
        <v>100.22018403219448</v>
      </c>
      <c r="G48" s="178">
        <f t="shared" si="1"/>
        <v>99.283514466323069</v>
      </c>
      <c r="H48" s="178">
        <f t="shared" si="1"/>
        <v>99.897331855734578</v>
      </c>
      <c r="I48" s="178">
        <f t="shared" si="1"/>
        <v>100.63803759464625</v>
      </c>
      <c r="J48" s="178">
        <f t="shared" si="1"/>
        <v>99.547897508100306</v>
      </c>
      <c r="K48" s="178">
        <f t="shared" si="1"/>
        <v>99.859440837298166</v>
      </c>
      <c r="L48" s="178">
        <f t="shared" si="1"/>
        <v>99.904963843801028</v>
      </c>
      <c r="M48" s="178">
        <f t="shared" si="1"/>
        <v>99.601185028087343</v>
      </c>
      <c r="N48" s="178">
        <f t="shared" si="1"/>
        <v>99.46358818800536</v>
      </c>
      <c r="O48" s="178">
        <f t="shared" si="1"/>
        <v>99.893741748701657</v>
      </c>
      <c r="P48" s="178">
        <f t="shared" si="1"/>
        <v>99.916609949168873</v>
      </c>
      <c r="Q48" s="178">
        <f t="shared" si="1"/>
        <v>99.256659174597104</v>
      </c>
      <c r="R48" s="178">
        <f t="shared" si="1"/>
        <v>99.68795709410044</v>
      </c>
      <c r="S48" s="173">
        <v>2009</v>
      </c>
    </row>
    <row r="49" spans="1:19" ht="10.95" customHeight="1">
      <c r="A49" s="173">
        <v>2010</v>
      </c>
      <c r="B49" s="179">
        <f t="shared" si="1"/>
        <v>100</v>
      </c>
      <c r="C49" s="179">
        <f t="shared" si="1"/>
        <v>100</v>
      </c>
      <c r="D49" s="179">
        <f t="shared" si="1"/>
        <v>100</v>
      </c>
      <c r="E49" s="179">
        <f t="shared" si="1"/>
        <v>100</v>
      </c>
      <c r="F49" s="179">
        <f t="shared" si="1"/>
        <v>100</v>
      </c>
      <c r="G49" s="179">
        <f t="shared" si="1"/>
        <v>100</v>
      </c>
      <c r="H49" s="179">
        <f t="shared" si="1"/>
        <v>100</v>
      </c>
      <c r="I49" s="179">
        <f t="shared" si="1"/>
        <v>100</v>
      </c>
      <c r="J49" s="179">
        <f t="shared" si="1"/>
        <v>100</v>
      </c>
      <c r="K49" s="179">
        <f t="shared" si="1"/>
        <v>100</v>
      </c>
      <c r="L49" s="179">
        <f t="shared" si="1"/>
        <v>100</v>
      </c>
      <c r="M49" s="179">
        <f t="shared" si="1"/>
        <v>100</v>
      </c>
      <c r="N49" s="179">
        <f t="shared" si="1"/>
        <v>100</v>
      </c>
      <c r="O49" s="179">
        <f t="shared" si="1"/>
        <v>100</v>
      </c>
      <c r="P49" s="179">
        <f t="shared" si="1"/>
        <v>100</v>
      </c>
      <c r="Q49" s="179">
        <f t="shared" si="1"/>
        <v>100</v>
      </c>
      <c r="R49" s="179">
        <f t="shared" si="1"/>
        <v>100</v>
      </c>
      <c r="S49" s="173">
        <v>2010</v>
      </c>
    </row>
    <row r="50" spans="1:19" ht="10.95" customHeight="1">
      <c r="A50" s="173">
        <v>2011</v>
      </c>
      <c r="B50" s="178">
        <f t="shared" si="1"/>
        <v>101.55348249427243</v>
      </c>
      <c r="C50" s="178">
        <f t="shared" si="1"/>
        <v>101.93257240376394</v>
      </c>
      <c r="D50" s="178">
        <f t="shared" si="1"/>
        <v>101.0526396809458</v>
      </c>
      <c r="E50" s="178">
        <f t="shared" si="1"/>
        <v>100.13502884959303</v>
      </c>
      <c r="F50" s="178">
        <f t="shared" si="1"/>
        <v>101.41780663973876</v>
      </c>
      <c r="G50" s="178">
        <f t="shared" si="1"/>
        <v>101.52899763647314</v>
      </c>
      <c r="H50" s="178">
        <f t="shared" si="1"/>
        <v>101.39744500471637</v>
      </c>
      <c r="I50" s="178">
        <f t="shared" si="1"/>
        <v>98.75510709916766</v>
      </c>
      <c r="J50" s="178">
        <f t="shared" si="1"/>
        <v>101.76986771528698</v>
      </c>
      <c r="K50" s="178">
        <f t="shared" si="1"/>
        <v>101.49174189302886</v>
      </c>
      <c r="L50" s="178">
        <f t="shared" si="1"/>
        <v>101.20317975357696</v>
      </c>
      <c r="M50" s="178">
        <f t="shared" si="1"/>
        <v>101.22140713377621</v>
      </c>
      <c r="N50" s="178">
        <f t="shared" si="1"/>
        <v>100.36854265678757</v>
      </c>
      <c r="O50" s="178">
        <f t="shared" si="1"/>
        <v>99.701738046675857</v>
      </c>
      <c r="P50" s="178">
        <f t="shared" si="1"/>
        <v>101.23015654029395</v>
      </c>
      <c r="Q50" s="178">
        <f t="shared" si="1"/>
        <v>100.60341447085266</v>
      </c>
      <c r="R50" s="178">
        <f t="shared" si="1"/>
        <v>101.34080936128717</v>
      </c>
      <c r="S50" s="173">
        <v>2011</v>
      </c>
    </row>
    <row r="51" spans="1:19" ht="10.95" customHeight="1">
      <c r="A51" s="173">
        <v>2012</v>
      </c>
      <c r="B51" s="178">
        <f t="shared" si="1"/>
        <v>103.00514494207957</v>
      </c>
      <c r="C51" s="178">
        <f t="shared" si="1"/>
        <v>103.56238944596137</v>
      </c>
      <c r="D51" s="178">
        <f t="shared" si="1"/>
        <v>103.32511936113376</v>
      </c>
      <c r="E51" s="178">
        <f t="shared" si="1"/>
        <v>100.32430953677066</v>
      </c>
      <c r="F51" s="178">
        <f t="shared" si="1"/>
        <v>102.88495632272831</v>
      </c>
      <c r="G51" s="178">
        <f t="shared" si="1"/>
        <v>103.22679335807391</v>
      </c>
      <c r="H51" s="178">
        <f t="shared" si="1"/>
        <v>102.54816542853249</v>
      </c>
      <c r="I51" s="178">
        <f t="shared" si="1"/>
        <v>97.814974427858303</v>
      </c>
      <c r="J51" s="178">
        <f t="shared" si="1"/>
        <v>103.19561008828076</v>
      </c>
      <c r="K51" s="178">
        <f t="shared" si="1"/>
        <v>102.44994871059228</v>
      </c>
      <c r="L51" s="178">
        <f t="shared" si="1"/>
        <v>102.00126330466873</v>
      </c>
      <c r="M51" s="178">
        <f t="shared" si="1"/>
        <v>101.29977688808221</v>
      </c>
      <c r="N51" s="178">
        <f t="shared" si="1"/>
        <v>101.24514769043228</v>
      </c>
      <c r="O51" s="178">
        <f t="shared" si="1"/>
        <v>99.246762185672935</v>
      </c>
      <c r="P51" s="178">
        <f t="shared" si="1"/>
        <v>101.82369749032738</v>
      </c>
      <c r="Q51" s="178">
        <f t="shared" si="1"/>
        <v>100.71225670699633</v>
      </c>
      <c r="R51" s="178">
        <f t="shared" si="1"/>
        <v>102.46952705997074</v>
      </c>
      <c r="S51" s="173">
        <v>2012</v>
      </c>
    </row>
    <row r="52" spans="1:19" ht="10.95" customHeight="1">
      <c r="A52" s="173">
        <v>2013</v>
      </c>
      <c r="B52" s="178">
        <f t="shared" si="1"/>
        <v>104.11625138308192</v>
      </c>
      <c r="C52" s="178">
        <f t="shared" si="1"/>
        <v>104.51016204311094</v>
      </c>
      <c r="D52" s="178">
        <f t="shared" si="1"/>
        <v>105.02015403270116</v>
      </c>
      <c r="E52" s="178">
        <f t="shared" si="1"/>
        <v>99.991404734420158</v>
      </c>
      <c r="F52" s="178">
        <f t="shared" si="1"/>
        <v>103.27970066873462</v>
      </c>
      <c r="G52" s="178">
        <f t="shared" si="1"/>
        <v>104.32101876585523</v>
      </c>
      <c r="H52" s="178">
        <f t="shared" si="1"/>
        <v>102.98282118337785</v>
      </c>
      <c r="I52" s="178">
        <f t="shared" si="1"/>
        <v>97.251161340358678</v>
      </c>
      <c r="J52" s="178">
        <f t="shared" si="1"/>
        <v>103.95391084837355</v>
      </c>
      <c r="K52" s="178">
        <f t="shared" si="1"/>
        <v>102.89481743589393</v>
      </c>
      <c r="L52" s="178">
        <f t="shared" si="1"/>
        <v>102.31939592020738</v>
      </c>
      <c r="M52" s="178">
        <f t="shared" si="1"/>
        <v>100.42474471778182</v>
      </c>
      <c r="N52" s="178">
        <f t="shared" si="1"/>
        <v>101.7346816864674</v>
      </c>
      <c r="O52" s="178">
        <f t="shared" si="1"/>
        <v>98.685139205114396</v>
      </c>
      <c r="P52" s="178">
        <f t="shared" si="1"/>
        <v>102.22631507949646</v>
      </c>
      <c r="Q52" s="178">
        <f t="shared" si="1"/>
        <v>100.1040600640811</v>
      </c>
      <c r="R52" s="178">
        <f t="shared" si="1"/>
        <v>103.07411019015113</v>
      </c>
      <c r="S52" s="173">
        <v>2013</v>
      </c>
    </row>
    <row r="53" spans="1:19" ht="10.95" customHeight="1">
      <c r="A53" s="173">
        <v>2014</v>
      </c>
      <c r="B53" s="178">
        <f t="shared" si="1"/>
        <v>105.4225041566887</v>
      </c>
      <c r="C53" s="178">
        <f t="shared" si="1"/>
        <v>105.69726116712006</v>
      </c>
      <c r="D53" s="178">
        <f t="shared" si="1"/>
        <v>106.89144768003638</v>
      </c>
      <c r="E53" s="178">
        <f t="shared" si="1"/>
        <v>100.29778436234682</v>
      </c>
      <c r="F53" s="178">
        <f t="shared" si="1"/>
        <v>104.36028852042779</v>
      </c>
      <c r="G53" s="178">
        <f t="shared" si="1"/>
        <v>105.52223510239742</v>
      </c>
      <c r="H53" s="178">
        <f t="shared" si="1"/>
        <v>104.13706669369233</v>
      </c>
      <c r="I53" s="178">
        <f t="shared" si="1"/>
        <v>97.487027368454719</v>
      </c>
      <c r="J53" s="178">
        <f t="shared" si="1"/>
        <v>105.13072002062719</v>
      </c>
      <c r="K53" s="178">
        <f t="shared" si="1"/>
        <v>103.44192342679277</v>
      </c>
      <c r="L53" s="178">
        <f t="shared" si="1"/>
        <v>103.14699152642326</v>
      </c>
      <c r="M53" s="178">
        <f t="shared" si="1"/>
        <v>100.68946033232649</v>
      </c>
      <c r="N53" s="178">
        <f t="shared" si="1"/>
        <v>102.34272644617558</v>
      </c>
      <c r="O53" s="178">
        <f t="shared" si="1"/>
        <v>98.064408249451219</v>
      </c>
      <c r="P53" s="178">
        <f t="shared" si="1"/>
        <v>102.88416140880135</v>
      </c>
      <c r="Q53" s="178">
        <f t="shared" si="1"/>
        <v>100.22342307876238</v>
      </c>
      <c r="R53" s="178">
        <f t="shared" si="1"/>
        <v>103.9785470502194</v>
      </c>
      <c r="S53" s="173">
        <v>2014</v>
      </c>
    </row>
    <row r="54" spans="1:19" ht="10.95" customHeight="1">
      <c r="A54" s="173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3"/>
    </row>
    <row r="55" spans="1:19" ht="10.95" customHeight="1">
      <c r="A55" s="173"/>
      <c r="B55" s="256" t="s">
        <v>7</v>
      </c>
      <c r="C55" s="256"/>
      <c r="D55" s="256"/>
      <c r="E55" s="256"/>
      <c r="F55" s="256"/>
      <c r="G55" s="256"/>
      <c r="H55" s="256"/>
      <c r="I55" s="256"/>
      <c r="J55" s="256"/>
      <c r="K55" s="256" t="s">
        <v>7</v>
      </c>
      <c r="L55" s="256"/>
      <c r="M55" s="256"/>
      <c r="N55" s="256"/>
      <c r="O55" s="256"/>
      <c r="P55" s="256"/>
      <c r="Q55" s="256"/>
      <c r="R55" s="256"/>
      <c r="S55" s="205"/>
    </row>
    <row r="56" spans="1:19" ht="10.95" customHeight="1">
      <c r="A56" s="173">
        <v>2000</v>
      </c>
      <c r="B56" s="180">
        <f t="shared" ref="B56:Q70" si="2">B6/$R6*100</f>
        <v>13.777598516922614</v>
      </c>
      <c r="C56" s="180">
        <f t="shared" si="2"/>
        <v>16.156554851316482</v>
      </c>
      <c r="D56" s="180">
        <f t="shared" si="2"/>
        <v>4.0458501390385049</v>
      </c>
      <c r="E56" s="180">
        <f t="shared" si="2"/>
        <v>2.7298820051607082</v>
      </c>
      <c r="F56" s="180">
        <f t="shared" si="2"/>
        <v>0.98636170052859673</v>
      </c>
      <c r="G56" s="180">
        <f t="shared" si="2"/>
        <v>2.6277099982463614</v>
      </c>
      <c r="H56" s="180">
        <f t="shared" si="2"/>
        <v>7.8086880276573902</v>
      </c>
      <c r="I56" s="180">
        <f t="shared" si="2"/>
        <v>1.9198937795926549</v>
      </c>
      <c r="J56" s="180">
        <f t="shared" si="2"/>
        <v>8.9607535636445625</v>
      </c>
      <c r="K56" s="180">
        <f t="shared" si="2"/>
        <v>21.556697647618812</v>
      </c>
      <c r="L56" s="180">
        <f t="shared" si="2"/>
        <v>4.5244306936894052</v>
      </c>
      <c r="M56" s="180">
        <f t="shared" si="2"/>
        <v>1.2944359546058071</v>
      </c>
      <c r="N56" s="180">
        <f t="shared" si="2"/>
        <v>5.0136357942731165</v>
      </c>
      <c r="O56" s="180">
        <f t="shared" si="2"/>
        <v>2.6843074379337124</v>
      </c>
      <c r="P56" s="180">
        <f t="shared" si="2"/>
        <v>3.2087080692436807</v>
      </c>
      <c r="Q56" s="180">
        <f t="shared" si="2"/>
        <v>2.7044918205275947</v>
      </c>
      <c r="R56" s="179">
        <v>100</v>
      </c>
      <c r="S56" s="173">
        <v>2000</v>
      </c>
    </row>
    <row r="57" spans="1:19" ht="10.95" customHeight="1">
      <c r="A57" s="173">
        <v>2001</v>
      </c>
      <c r="B57" s="180">
        <f t="shared" si="2"/>
        <v>13.934931799341857</v>
      </c>
      <c r="C57" s="180">
        <f t="shared" si="2"/>
        <v>16.292592127408373</v>
      </c>
      <c r="D57" s="180">
        <f t="shared" si="2"/>
        <v>4.0081589590293651</v>
      </c>
      <c r="E57" s="180">
        <f t="shared" si="2"/>
        <v>2.6724308573438167</v>
      </c>
      <c r="F57" s="180">
        <f t="shared" si="2"/>
        <v>0.9926122233665754</v>
      </c>
      <c r="G57" s="180">
        <f t="shared" si="2"/>
        <v>2.6519957798487774</v>
      </c>
      <c r="H57" s="180">
        <f t="shared" si="2"/>
        <v>7.8559823155567834</v>
      </c>
      <c r="I57" s="180">
        <f t="shared" si="2"/>
        <v>1.8807254640910349</v>
      </c>
      <c r="J57" s="180">
        <f t="shared" si="2"/>
        <v>8.9437489010022855</v>
      </c>
      <c r="K57" s="180">
        <f t="shared" si="2"/>
        <v>21.520575749202443</v>
      </c>
      <c r="L57" s="180">
        <f t="shared" si="2"/>
        <v>4.5415584415584416</v>
      </c>
      <c r="M57" s="180">
        <f t="shared" si="2"/>
        <v>1.291062322590369</v>
      </c>
      <c r="N57" s="180">
        <f t="shared" si="2"/>
        <v>4.9150468487025547</v>
      </c>
      <c r="O57" s="180">
        <f t="shared" si="2"/>
        <v>2.6204149815368387</v>
      </c>
      <c r="P57" s="180">
        <f t="shared" si="2"/>
        <v>3.2214649953528096</v>
      </c>
      <c r="Q57" s="180">
        <f t="shared" si="2"/>
        <v>2.6566982340676732</v>
      </c>
      <c r="R57" s="179">
        <v>100</v>
      </c>
      <c r="S57" s="173">
        <v>2001</v>
      </c>
    </row>
    <row r="58" spans="1:19" ht="10.95" customHeight="1">
      <c r="A58" s="173">
        <v>2002</v>
      </c>
      <c r="B58" s="180">
        <f t="shared" si="2"/>
        <v>14.008057027504417</v>
      </c>
      <c r="C58" s="180">
        <f t="shared" si="2"/>
        <v>16.32612919505425</v>
      </c>
      <c r="D58" s="180">
        <f t="shared" si="2"/>
        <v>3.9581731011859702</v>
      </c>
      <c r="E58" s="180">
        <f t="shared" si="2"/>
        <v>2.6324249306081251</v>
      </c>
      <c r="F58" s="180">
        <f t="shared" si="2"/>
        <v>0.99561948019177404</v>
      </c>
      <c r="G58" s="180">
        <f t="shared" si="2"/>
        <v>2.6439288417865257</v>
      </c>
      <c r="H58" s="180">
        <f t="shared" si="2"/>
        <v>7.8673706787787028</v>
      </c>
      <c r="I58" s="180">
        <f t="shared" si="2"/>
        <v>1.8657708806459752</v>
      </c>
      <c r="J58" s="180">
        <f t="shared" si="2"/>
        <v>8.9918218521322224</v>
      </c>
      <c r="K58" s="180">
        <f t="shared" si="2"/>
        <v>21.53274539490285</v>
      </c>
      <c r="L58" s="180">
        <f t="shared" si="2"/>
        <v>4.5860534948271514</v>
      </c>
      <c r="M58" s="180">
        <f t="shared" si="2"/>
        <v>1.2924148372445117</v>
      </c>
      <c r="N58" s="180">
        <f t="shared" si="2"/>
        <v>4.884953318193288</v>
      </c>
      <c r="O58" s="180">
        <f t="shared" si="2"/>
        <v>2.5878425435276307</v>
      </c>
      <c r="P58" s="180">
        <f t="shared" si="2"/>
        <v>3.2116578349735048</v>
      </c>
      <c r="Q58" s="180">
        <f t="shared" si="2"/>
        <v>2.6150365884430986</v>
      </c>
      <c r="R58" s="179">
        <v>100</v>
      </c>
      <c r="S58" s="173">
        <v>2002</v>
      </c>
    </row>
    <row r="59" spans="1:19" ht="10.95" customHeight="1">
      <c r="A59" s="173">
        <v>2003</v>
      </c>
      <c r="B59" s="180">
        <f t="shared" si="2"/>
        <v>14.028280612244897</v>
      </c>
      <c r="C59" s="180">
        <f t="shared" si="2"/>
        <v>16.301247448979591</v>
      </c>
      <c r="D59" s="180">
        <f t="shared" si="2"/>
        <v>3.9431250000000002</v>
      </c>
      <c r="E59" s="180">
        <f t="shared" si="2"/>
        <v>2.6205943877551019</v>
      </c>
      <c r="F59" s="180">
        <f t="shared" si="2"/>
        <v>0.99869897959183673</v>
      </c>
      <c r="G59" s="180">
        <f t="shared" si="2"/>
        <v>2.6414260204081637</v>
      </c>
      <c r="H59" s="180">
        <f t="shared" si="2"/>
        <v>7.8458341836734693</v>
      </c>
      <c r="I59" s="180">
        <f t="shared" si="2"/>
        <v>1.8521428571428571</v>
      </c>
      <c r="J59" s="180">
        <f t="shared" si="2"/>
        <v>9.0430969387755091</v>
      </c>
      <c r="K59" s="180">
        <f t="shared" si="2"/>
        <v>21.548739795918369</v>
      </c>
      <c r="L59" s="180">
        <f t="shared" si="2"/>
        <v>4.5971301020408166</v>
      </c>
      <c r="M59" s="180">
        <f t="shared" si="2"/>
        <v>1.2996301020408163</v>
      </c>
      <c r="N59" s="180">
        <f t="shared" si="2"/>
        <v>4.9145790816326533</v>
      </c>
      <c r="O59" s="180">
        <f t="shared" si="2"/>
        <v>2.5849387755102042</v>
      </c>
      <c r="P59" s="180">
        <f t="shared" si="2"/>
        <v>3.1972474489795912</v>
      </c>
      <c r="Q59" s="180">
        <f t="shared" si="2"/>
        <v>2.5832882653061224</v>
      </c>
      <c r="R59" s="179">
        <v>100</v>
      </c>
      <c r="S59" s="173">
        <v>2003</v>
      </c>
    </row>
    <row r="60" spans="1:19" ht="10.95" customHeight="1">
      <c r="A60" s="173">
        <v>2004</v>
      </c>
      <c r="B60" s="180">
        <f t="shared" si="2"/>
        <v>14.017678013066579</v>
      </c>
      <c r="C60" s="180">
        <f t="shared" si="2"/>
        <v>16.247535399242444</v>
      </c>
      <c r="D60" s="180">
        <f t="shared" si="2"/>
        <v>3.9522358085263241</v>
      </c>
      <c r="E60" s="180">
        <f t="shared" si="2"/>
        <v>2.6196939268373289</v>
      </c>
      <c r="F60" s="180">
        <f t="shared" si="2"/>
        <v>0.9995602104888528</v>
      </c>
      <c r="G60" s="180">
        <f t="shared" si="2"/>
        <v>2.6400945674555762</v>
      </c>
      <c r="H60" s="180">
        <f t="shared" si="2"/>
        <v>7.8362076416605229</v>
      </c>
      <c r="I60" s="180">
        <f t="shared" si="2"/>
        <v>1.8415613798713679</v>
      </c>
      <c r="J60" s="180">
        <f t="shared" si="2"/>
        <v>9.0643211226072147</v>
      </c>
      <c r="K60" s="180">
        <f t="shared" si="2"/>
        <v>21.597783257492946</v>
      </c>
      <c r="L60" s="180">
        <f t="shared" si="2"/>
        <v>4.6267127640643668</v>
      </c>
      <c r="M60" s="180">
        <f t="shared" si="2"/>
        <v>1.3046038081195821</v>
      </c>
      <c r="N60" s="180">
        <f t="shared" si="2"/>
        <v>4.9022091160993462</v>
      </c>
      <c r="O60" s="180">
        <f t="shared" si="2"/>
        <v>2.5717772072094971</v>
      </c>
      <c r="P60" s="180">
        <f t="shared" si="2"/>
        <v>3.1871113709738919</v>
      </c>
      <c r="Q60" s="180">
        <f t="shared" si="2"/>
        <v>2.5909144062841598</v>
      </c>
      <c r="R60" s="179">
        <v>100</v>
      </c>
      <c r="S60" s="173">
        <v>2004</v>
      </c>
    </row>
    <row r="61" spans="1:19" ht="10.95" customHeight="1">
      <c r="A61" s="173">
        <v>2005</v>
      </c>
      <c r="B61" s="180">
        <f t="shared" si="2"/>
        <v>14.051220566546307</v>
      </c>
      <c r="C61" s="180">
        <f t="shared" si="2"/>
        <v>16.322132940039669</v>
      </c>
      <c r="D61" s="180">
        <f t="shared" si="2"/>
        <v>3.9583837664649337</v>
      </c>
      <c r="E61" s="180">
        <f t="shared" si="2"/>
        <v>2.6024614758683824</v>
      </c>
      <c r="F61" s="180">
        <f t="shared" si="2"/>
        <v>0.99847429181711844</v>
      </c>
      <c r="G61" s="180">
        <f t="shared" si="2"/>
        <v>2.6651401108681281</v>
      </c>
      <c r="H61" s="180">
        <f t="shared" si="2"/>
        <v>7.823193307226771</v>
      </c>
      <c r="I61" s="180">
        <f t="shared" si="2"/>
        <v>1.8392717286273712</v>
      </c>
      <c r="J61" s="180">
        <f t="shared" si="2"/>
        <v>9.0404922951736779</v>
      </c>
      <c r="K61" s="180">
        <f t="shared" si="2"/>
        <v>21.58804099069318</v>
      </c>
      <c r="L61" s="180">
        <f t="shared" si="2"/>
        <v>4.6420180033565579</v>
      </c>
      <c r="M61" s="180">
        <f t="shared" si="2"/>
        <v>1.3100951024767329</v>
      </c>
      <c r="N61" s="180">
        <f t="shared" si="2"/>
        <v>4.8631541473834101</v>
      </c>
      <c r="O61" s="180">
        <f t="shared" si="2"/>
        <v>2.540375324212989</v>
      </c>
      <c r="P61" s="180">
        <f t="shared" si="2"/>
        <v>3.1832299242231605</v>
      </c>
      <c r="Q61" s="180">
        <f t="shared" si="2"/>
        <v>2.5723160250216144</v>
      </c>
      <c r="R61" s="179">
        <v>100</v>
      </c>
      <c r="S61" s="173">
        <v>2005</v>
      </c>
    </row>
    <row r="62" spans="1:19" ht="10.95" customHeight="1">
      <c r="A62" s="173">
        <v>2006</v>
      </c>
      <c r="B62" s="180">
        <f t="shared" si="2"/>
        <v>14.039417181783778</v>
      </c>
      <c r="C62" s="180">
        <f t="shared" si="2"/>
        <v>16.351661410369623</v>
      </c>
      <c r="D62" s="180">
        <f t="shared" si="2"/>
        <v>3.9925974517471929</v>
      </c>
      <c r="E62" s="180">
        <f t="shared" si="2"/>
        <v>2.5981405323577644</v>
      </c>
      <c r="F62" s="180">
        <f t="shared" si="2"/>
        <v>1.0038551785038474</v>
      </c>
      <c r="G62" s="180">
        <f t="shared" si="2"/>
        <v>2.6736394600731672</v>
      </c>
      <c r="H62" s="180">
        <f t="shared" si="2"/>
        <v>7.7996593919515576</v>
      </c>
      <c r="I62" s="180">
        <f t="shared" si="2"/>
        <v>1.8437315503973761</v>
      </c>
      <c r="J62" s="180">
        <f t="shared" si="2"/>
        <v>9.0335284470796022</v>
      </c>
      <c r="K62" s="180">
        <f t="shared" si="2"/>
        <v>21.533556200327993</v>
      </c>
      <c r="L62" s="180">
        <f t="shared" si="2"/>
        <v>4.6437921029393214</v>
      </c>
      <c r="M62" s="180">
        <f t="shared" si="2"/>
        <v>1.2978402926706194</v>
      </c>
      <c r="N62" s="180">
        <f t="shared" si="2"/>
        <v>4.8820184180648418</v>
      </c>
      <c r="O62" s="180">
        <f t="shared" si="2"/>
        <v>2.5492544468272991</v>
      </c>
      <c r="P62" s="180">
        <f t="shared" si="2"/>
        <v>3.1832774063327864</v>
      </c>
      <c r="Q62" s="180">
        <f t="shared" si="2"/>
        <v>2.5740305285732306</v>
      </c>
      <c r="R62" s="179">
        <v>100</v>
      </c>
      <c r="S62" s="173">
        <v>2006</v>
      </c>
    </row>
    <row r="63" spans="1:19" ht="10.95" customHeight="1">
      <c r="A63" s="173">
        <v>2007</v>
      </c>
      <c r="B63" s="180">
        <f t="shared" si="2"/>
        <v>14.040920024798512</v>
      </c>
      <c r="C63" s="180">
        <f t="shared" si="2"/>
        <v>16.381143211407316</v>
      </c>
      <c r="D63" s="180">
        <f t="shared" si="2"/>
        <v>4.007563546187229</v>
      </c>
      <c r="E63" s="180">
        <f t="shared" si="2"/>
        <v>2.604974581525108</v>
      </c>
      <c r="F63" s="180">
        <f t="shared" si="2"/>
        <v>1.0028592684438933</v>
      </c>
      <c r="G63" s="180">
        <f t="shared" si="2"/>
        <v>2.6905096094234349</v>
      </c>
      <c r="H63" s="180">
        <f t="shared" si="2"/>
        <v>7.7676825790452586</v>
      </c>
      <c r="I63" s="180">
        <f t="shared" si="2"/>
        <v>1.8469559826410415</v>
      </c>
      <c r="J63" s="180">
        <f t="shared" si="2"/>
        <v>9.0368431494110357</v>
      </c>
      <c r="K63" s="180">
        <f t="shared" si="2"/>
        <v>21.514308741475514</v>
      </c>
      <c r="L63" s="180">
        <f t="shared" si="2"/>
        <v>4.660176069435833</v>
      </c>
      <c r="M63" s="180">
        <f t="shared" si="2"/>
        <v>1.2791965282083075</v>
      </c>
      <c r="N63" s="180">
        <f t="shared" si="2"/>
        <v>4.8703682579045262</v>
      </c>
      <c r="O63" s="180">
        <f t="shared" si="2"/>
        <v>2.5420533168009922</v>
      </c>
      <c r="P63" s="180">
        <f t="shared" si="2"/>
        <v>3.1804637321760691</v>
      </c>
      <c r="Q63" s="180">
        <f t="shared" si="2"/>
        <v>2.5739814011159332</v>
      </c>
      <c r="R63" s="179">
        <v>100</v>
      </c>
      <c r="S63" s="173">
        <v>2007</v>
      </c>
    </row>
    <row r="64" spans="1:19" ht="10.95" customHeight="1">
      <c r="A64" s="173">
        <v>2008</v>
      </c>
      <c r="B64" s="180">
        <f t="shared" si="2"/>
        <v>14.069612786371646</v>
      </c>
      <c r="C64" s="180">
        <f t="shared" si="2"/>
        <v>16.418457509300961</v>
      </c>
      <c r="D64" s="180">
        <f t="shared" si="2"/>
        <v>4.0281500881143533</v>
      </c>
      <c r="E64" s="180">
        <f t="shared" si="2"/>
        <v>2.6065694145290781</v>
      </c>
      <c r="F64" s="180">
        <f t="shared" si="2"/>
        <v>0.99568239671039749</v>
      </c>
      <c r="G64" s="180">
        <f t="shared" si="2"/>
        <v>2.7129258860387706</v>
      </c>
      <c r="H64" s="180">
        <f t="shared" si="2"/>
        <v>7.7460862541609554</v>
      </c>
      <c r="I64" s="180">
        <f t="shared" si="2"/>
        <v>1.8362982181319758</v>
      </c>
      <c r="J64" s="180">
        <f t="shared" si="2"/>
        <v>9.0370814568239677</v>
      </c>
      <c r="K64" s="180">
        <f t="shared" si="2"/>
        <v>21.518746328568632</v>
      </c>
      <c r="L64" s="180">
        <f t="shared" si="2"/>
        <v>4.6695711768161345</v>
      </c>
      <c r="M64" s="180">
        <f t="shared" si="2"/>
        <v>1.2678113373800666</v>
      </c>
      <c r="N64" s="180">
        <f t="shared" si="2"/>
        <v>4.8324236342275313</v>
      </c>
      <c r="O64" s="180">
        <f t="shared" si="2"/>
        <v>2.5248115331897396</v>
      </c>
      <c r="P64" s="180">
        <f t="shared" si="2"/>
        <v>3.1803676326610542</v>
      </c>
      <c r="Q64" s="180">
        <f t="shared" si="2"/>
        <v>2.5554043469747407</v>
      </c>
      <c r="R64" s="179">
        <v>100</v>
      </c>
      <c r="S64" s="173">
        <v>2008</v>
      </c>
    </row>
    <row r="65" spans="1:19" ht="10.95" customHeight="1">
      <c r="A65" s="173">
        <v>2009</v>
      </c>
      <c r="B65" s="180">
        <f t="shared" si="2"/>
        <v>13.966379731976913</v>
      </c>
      <c r="C65" s="180">
        <f t="shared" si="2"/>
        <v>16.453338061234472</v>
      </c>
      <c r="D65" s="180">
        <f t="shared" si="2"/>
        <v>4.0876650689621448</v>
      </c>
      <c r="E65" s="180">
        <f t="shared" si="2"/>
        <v>2.6356182138315565</v>
      </c>
      <c r="F65" s="180">
        <f t="shared" si="2"/>
        <v>0.98842560892106035</v>
      </c>
      <c r="G65" s="180">
        <f t="shared" si="2"/>
        <v>2.7458524894844958</v>
      </c>
      <c r="H65" s="180">
        <f t="shared" si="2"/>
        <v>7.7618238286217363</v>
      </c>
      <c r="I65" s="180">
        <f t="shared" si="2"/>
        <v>1.8468502396556785</v>
      </c>
      <c r="J65" s="180">
        <f t="shared" si="2"/>
        <v>9.1016604714858662</v>
      </c>
      <c r="K65" s="180">
        <f t="shared" si="2"/>
        <v>21.449535361439892</v>
      </c>
      <c r="L65" s="180">
        <f t="shared" si="2"/>
        <v>4.6607698327301179</v>
      </c>
      <c r="M65" s="180">
        <f t="shared" si="2"/>
        <v>1.2587303139978481</v>
      </c>
      <c r="N65" s="180">
        <f t="shared" si="2"/>
        <v>4.8047344223809052</v>
      </c>
      <c r="O65" s="180">
        <f t="shared" si="2"/>
        <v>2.5127971241318594</v>
      </c>
      <c r="P65" s="180">
        <f t="shared" si="2"/>
        <v>3.1879683067592679</v>
      </c>
      <c r="Q65" s="180">
        <f t="shared" si="2"/>
        <v>2.5378509243861878</v>
      </c>
      <c r="R65" s="179">
        <v>100</v>
      </c>
      <c r="S65" s="173">
        <v>2009</v>
      </c>
    </row>
    <row r="66" spans="1:19" ht="10.95" customHeight="1">
      <c r="A66" s="173">
        <v>2010</v>
      </c>
      <c r="B66" s="180">
        <f t="shared" si="2"/>
        <v>13.920219405168211</v>
      </c>
      <c r="C66" s="180">
        <f t="shared" si="2"/>
        <v>16.51901023890785</v>
      </c>
      <c r="D66" s="180">
        <f t="shared" si="2"/>
        <v>4.1174841540711844</v>
      </c>
      <c r="E66" s="180">
        <f t="shared" si="2"/>
        <v>2.637715748415407</v>
      </c>
      <c r="F66" s="180">
        <f t="shared" si="2"/>
        <v>0.98317649926864936</v>
      </c>
      <c r="G66" s="180">
        <f t="shared" si="2"/>
        <v>2.7570380302291562</v>
      </c>
      <c r="H66" s="180">
        <f t="shared" si="2"/>
        <v>7.7455558264261333</v>
      </c>
      <c r="I66" s="180">
        <f t="shared" si="2"/>
        <v>1.8294149195514384</v>
      </c>
      <c r="J66" s="180">
        <f t="shared" si="2"/>
        <v>9.1144661140906873</v>
      </c>
      <c r="K66" s="180">
        <f t="shared" si="2"/>
        <v>21.412701121404194</v>
      </c>
      <c r="L66" s="180">
        <f t="shared" si="2"/>
        <v>4.6506460263286193</v>
      </c>
      <c r="M66" s="180">
        <f t="shared" si="2"/>
        <v>1.2598269137006337</v>
      </c>
      <c r="N66" s="180">
        <f t="shared" si="2"/>
        <v>4.8155728912725504</v>
      </c>
      <c r="O66" s="180">
        <f t="shared" si="2"/>
        <v>2.5076206728425157</v>
      </c>
      <c r="P66" s="180">
        <f t="shared" si="2"/>
        <v>3.1806728425158455</v>
      </c>
      <c r="Q66" s="180">
        <f t="shared" si="2"/>
        <v>2.5488785958069236</v>
      </c>
      <c r="R66" s="179">
        <v>100</v>
      </c>
      <c r="S66" s="173">
        <v>2010</v>
      </c>
    </row>
    <row r="67" spans="1:19" ht="10.95" customHeight="1">
      <c r="A67" s="173">
        <v>2011</v>
      </c>
      <c r="B67" s="180">
        <f t="shared" si="2"/>
        <v>13.949432282896321</v>
      </c>
      <c r="C67" s="180">
        <f t="shared" si="2"/>
        <v>16.615470291075297</v>
      </c>
      <c r="D67" s="180">
        <f t="shared" si="2"/>
        <v>4.1057757998556648</v>
      </c>
      <c r="E67" s="180">
        <f t="shared" si="2"/>
        <v>2.606331489054607</v>
      </c>
      <c r="F67" s="180">
        <f t="shared" si="2"/>
        <v>0.98392350252585992</v>
      </c>
      <c r="G67" s="180">
        <f t="shared" si="2"/>
        <v>2.7621578061101757</v>
      </c>
      <c r="H67" s="180">
        <f t="shared" si="2"/>
        <v>7.7498845321145051</v>
      </c>
      <c r="I67" s="180">
        <f t="shared" si="2"/>
        <v>1.782737551118595</v>
      </c>
      <c r="J67" s="180">
        <f t="shared" si="2"/>
        <v>9.153055087803704</v>
      </c>
      <c r="K67" s="180">
        <f t="shared" si="2"/>
        <v>21.444592254029349</v>
      </c>
      <c r="L67" s="180">
        <f t="shared" si="2"/>
        <v>4.6443300457060372</v>
      </c>
      <c r="M67" s="180">
        <f t="shared" si="2"/>
        <v>1.2583425547269664</v>
      </c>
      <c r="N67" s="180">
        <f t="shared" si="2"/>
        <v>4.7693721433726246</v>
      </c>
      <c r="O67" s="180">
        <f t="shared" si="2"/>
        <v>2.4670627856627374</v>
      </c>
      <c r="P67" s="180">
        <f t="shared" si="2"/>
        <v>3.1771999037767618</v>
      </c>
      <c r="Q67" s="180">
        <f t="shared" si="2"/>
        <v>2.530331970170796</v>
      </c>
      <c r="R67" s="179">
        <v>100</v>
      </c>
      <c r="S67" s="173">
        <v>2011</v>
      </c>
    </row>
    <row r="68" spans="1:19" ht="10.95" customHeight="1">
      <c r="A68" s="173">
        <v>2012</v>
      </c>
      <c r="B68" s="180">
        <f t="shared" si="2"/>
        <v>13.992981704850951</v>
      </c>
      <c r="C68" s="180">
        <f t="shared" si="2"/>
        <v>16.695189493969025</v>
      </c>
      <c r="D68" s="180">
        <f t="shared" si="2"/>
        <v>4.1518640116099261</v>
      </c>
      <c r="E68" s="180">
        <f t="shared" si="2"/>
        <v>2.5824947065400994</v>
      </c>
      <c r="F68" s="180">
        <f t="shared" si="2"/>
        <v>0.98716246758499293</v>
      </c>
      <c r="G68" s="180">
        <f t="shared" si="2"/>
        <v>2.7774129850355673</v>
      </c>
      <c r="H68" s="180">
        <f t="shared" si="2"/>
        <v>7.7515000118954154</v>
      </c>
      <c r="I68" s="180">
        <f t="shared" si="2"/>
        <v>1.7463159898175242</v>
      </c>
      <c r="J68" s="180">
        <f t="shared" si="2"/>
        <v>9.1790497942093126</v>
      </c>
      <c r="K68" s="180">
        <f t="shared" si="2"/>
        <v>21.408609901743869</v>
      </c>
      <c r="L68" s="180">
        <f t="shared" si="2"/>
        <v>4.6293935717174595</v>
      </c>
      <c r="M68" s="180">
        <f t="shared" si="2"/>
        <v>1.2454452454024221</v>
      </c>
      <c r="N68" s="180">
        <f t="shared" si="2"/>
        <v>4.7580329740917851</v>
      </c>
      <c r="O68" s="180">
        <f t="shared" si="2"/>
        <v>2.4287535983631909</v>
      </c>
      <c r="P68" s="180">
        <f t="shared" si="2"/>
        <v>3.1606261746722812</v>
      </c>
      <c r="Q68" s="180">
        <f t="shared" si="2"/>
        <v>2.5051673684961817</v>
      </c>
      <c r="R68" s="179">
        <v>100</v>
      </c>
      <c r="S68" s="173">
        <v>2012</v>
      </c>
    </row>
    <row r="69" spans="1:19" ht="10.95" customHeight="1">
      <c r="A69" s="173">
        <v>2013</v>
      </c>
      <c r="B69" s="180">
        <f t="shared" si="2"/>
        <v>14.060961188240581</v>
      </c>
      <c r="C69" s="180">
        <f t="shared" si="2"/>
        <v>16.749156831673805</v>
      </c>
      <c r="D69" s="180">
        <f t="shared" si="2"/>
        <v>4.1952224403396317</v>
      </c>
      <c r="E69" s="180">
        <f t="shared" si="2"/>
        <v>2.5588278422932285</v>
      </c>
      <c r="F69" s="180">
        <f t="shared" si="2"/>
        <v>0.98513753222487654</v>
      </c>
      <c r="G69" s="180">
        <f t="shared" si="2"/>
        <v>2.7903904827227359</v>
      </c>
      <c r="H69" s="180">
        <f t="shared" si="2"/>
        <v>7.7386958681204323</v>
      </c>
      <c r="I69" s="180">
        <f t="shared" si="2"/>
        <v>1.7260660816915401</v>
      </c>
      <c r="J69" s="180">
        <f t="shared" si="2"/>
        <v>9.1922636645301683</v>
      </c>
      <c r="K69" s="180">
        <f t="shared" si="2"/>
        <v>21.375454695962723</v>
      </c>
      <c r="L69" s="180">
        <f t="shared" si="2"/>
        <v>4.6165937418698704</v>
      </c>
      <c r="M69" s="180">
        <f t="shared" si="2"/>
        <v>1.2274449516331212</v>
      </c>
      <c r="N69" s="180">
        <f t="shared" si="2"/>
        <v>4.7529954353019086</v>
      </c>
      <c r="O69" s="180">
        <f t="shared" si="2"/>
        <v>2.4008443508904707</v>
      </c>
      <c r="P69" s="180">
        <f t="shared" si="2"/>
        <v>3.154511482699085</v>
      </c>
      <c r="Q69" s="180">
        <f t="shared" si="2"/>
        <v>2.4754334098058228</v>
      </c>
      <c r="R69" s="179">
        <v>100</v>
      </c>
      <c r="S69" s="173">
        <v>2013</v>
      </c>
    </row>
    <row r="70" spans="1:19" ht="10.95" customHeight="1">
      <c r="A70" s="173">
        <v>2014</v>
      </c>
      <c r="B70" s="180">
        <f t="shared" si="2"/>
        <v>14.113530432336116</v>
      </c>
      <c r="C70" s="180">
        <f t="shared" si="2"/>
        <v>16.792061333583419</v>
      </c>
      <c r="D70" s="180">
        <f t="shared" si="2"/>
        <v>4.2328331613992303</v>
      </c>
      <c r="E70" s="180">
        <f t="shared" si="2"/>
        <v>2.544342586514114</v>
      </c>
      <c r="F70" s="180">
        <f t="shared" si="2"/>
        <v>0.98678608271593371</v>
      </c>
      <c r="G70" s="180">
        <f t="shared" si="2"/>
        <v>2.7979696145550035</v>
      </c>
      <c r="H70" s="180">
        <f t="shared" si="2"/>
        <v>7.7573642502110101</v>
      </c>
      <c r="I70" s="180">
        <f t="shared" si="2"/>
        <v>1.715202100722123</v>
      </c>
      <c r="J70" s="180">
        <f t="shared" si="2"/>
        <v>9.2154623464315861</v>
      </c>
      <c r="K70" s="180">
        <f t="shared" si="2"/>
        <v>21.302192159804932</v>
      </c>
      <c r="L70" s="180">
        <f t="shared" si="2"/>
        <v>4.6134530619900591</v>
      </c>
      <c r="M70" s="180">
        <f t="shared" si="2"/>
        <v>1.2199756166182125</v>
      </c>
      <c r="N70" s="180">
        <f t="shared" si="2"/>
        <v>4.7398129044359001</v>
      </c>
      <c r="O70" s="180">
        <f t="shared" si="2"/>
        <v>2.3649910906874236</v>
      </c>
      <c r="P70" s="180">
        <f t="shared" si="2"/>
        <v>3.1471959110944385</v>
      </c>
      <c r="Q70" s="180">
        <f t="shared" si="2"/>
        <v>2.4568273469004969</v>
      </c>
      <c r="R70" s="179">
        <v>100</v>
      </c>
      <c r="S70" s="173">
        <v>2014</v>
      </c>
    </row>
    <row r="71" spans="1:19" ht="12" customHeight="1">
      <c r="A71" s="173"/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79"/>
      <c r="S71" s="173"/>
    </row>
    <row r="72" spans="1:19" ht="12" customHeight="1">
      <c r="A72" s="168"/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</row>
    <row r="73" spans="1:19" ht="12" customHeight="1">
      <c r="A73" s="168"/>
      <c r="B73" s="211"/>
      <c r="C73" s="212"/>
      <c r="D73" s="212"/>
      <c r="E73" s="212"/>
      <c r="F73" s="212"/>
      <c r="G73" s="212"/>
      <c r="H73" s="212"/>
      <c r="I73" s="212"/>
      <c r="J73" s="212"/>
    </row>
    <row r="74" spans="1:19" ht="12" customHeight="1">
      <c r="A74" s="168"/>
      <c r="B74" s="211"/>
      <c r="C74" s="212"/>
      <c r="D74" s="212"/>
      <c r="E74" s="212"/>
      <c r="F74" s="212"/>
      <c r="G74" s="212"/>
      <c r="H74" s="212"/>
      <c r="I74" s="212"/>
      <c r="J74" s="212"/>
    </row>
    <row r="75" spans="1:19" ht="12" customHeight="1">
      <c r="A75" s="168"/>
      <c r="B75" s="211"/>
      <c r="C75" s="212"/>
      <c r="D75" s="212"/>
      <c r="E75" s="212"/>
      <c r="F75" s="212"/>
      <c r="G75" s="212"/>
      <c r="H75" s="212"/>
      <c r="I75" s="212"/>
      <c r="J75" s="212"/>
    </row>
    <row r="76" spans="1:19" ht="12" customHeight="1">
      <c r="A76" s="168"/>
      <c r="B76" s="211"/>
      <c r="C76" s="212"/>
      <c r="D76" s="212"/>
      <c r="E76" s="212"/>
      <c r="F76" s="212"/>
      <c r="G76" s="212"/>
      <c r="H76" s="212"/>
      <c r="I76" s="212"/>
      <c r="J76" s="212"/>
    </row>
    <row r="77" spans="1:19" ht="12" customHeight="1">
      <c r="A77" s="168"/>
      <c r="B77" s="211"/>
      <c r="C77" s="212"/>
      <c r="D77" s="212"/>
      <c r="E77" s="212"/>
      <c r="F77" s="212"/>
      <c r="G77" s="212"/>
      <c r="H77" s="212"/>
      <c r="I77" s="212"/>
      <c r="J77" s="212"/>
    </row>
    <row r="78" spans="1:19" ht="12" customHeight="1">
      <c r="A78" s="168"/>
      <c r="B78" s="211"/>
      <c r="C78" s="212"/>
      <c r="D78" s="212"/>
      <c r="E78" s="212"/>
      <c r="F78" s="212"/>
      <c r="G78" s="212"/>
      <c r="H78" s="212"/>
      <c r="I78" s="212"/>
      <c r="J78" s="212"/>
    </row>
    <row r="79" spans="1:19" ht="12" customHeight="1">
      <c r="A79" s="168"/>
      <c r="B79" s="211"/>
      <c r="C79" s="212"/>
      <c r="D79" s="212"/>
      <c r="E79" s="212"/>
      <c r="F79" s="212"/>
      <c r="G79" s="212"/>
      <c r="H79" s="212"/>
      <c r="I79" s="212"/>
      <c r="J79" s="212"/>
    </row>
    <row r="80" spans="1:19" ht="12" customHeight="1">
      <c r="A80" s="168"/>
      <c r="B80" s="211"/>
      <c r="C80" s="212"/>
      <c r="D80" s="212"/>
      <c r="E80" s="212"/>
      <c r="F80" s="212"/>
      <c r="G80" s="212"/>
      <c r="H80" s="212"/>
      <c r="I80" s="212"/>
      <c r="J80" s="212"/>
    </row>
    <row r="81" spans="1:10" ht="12" customHeight="1">
      <c r="A81" s="168"/>
      <c r="B81" s="211"/>
      <c r="C81" s="212"/>
      <c r="D81" s="212"/>
      <c r="E81" s="212"/>
      <c r="F81" s="212"/>
      <c r="G81" s="212"/>
      <c r="H81" s="212"/>
      <c r="I81" s="212"/>
      <c r="J81" s="212"/>
    </row>
    <row r="82" spans="1:10" ht="12" customHeight="1">
      <c r="A82" s="168"/>
    </row>
    <row r="83" spans="1:10" ht="12" customHeight="1">
      <c r="A83" s="168"/>
      <c r="B83" s="192"/>
      <c r="C83" s="192"/>
      <c r="D83" s="192"/>
      <c r="E83" s="192"/>
      <c r="F83" s="192"/>
      <c r="G83" s="192"/>
      <c r="H83" s="192"/>
      <c r="I83" s="192"/>
      <c r="J83" s="192"/>
    </row>
    <row r="84" spans="1:10" ht="12" customHeight="1">
      <c r="A84" s="168"/>
      <c r="B84" s="192"/>
      <c r="C84" s="192"/>
      <c r="D84" s="192"/>
      <c r="E84" s="192"/>
      <c r="F84" s="192"/>
      <c r="G84" s="192"/>
      <c r="H84" s="192"/>
      <c r="I84" s="192"/>
      <c r="J84" s="192"/>
    </row>
    <row r="85" spans="1:10" ht="12" customHeight="1">
      <c r="A85" s="168"/>
      <c r="B85" s="211"/>
      <c r="C85" s="212"/>
      <c r="D85" s="212"/>
      <c r="E85" s="212"/>
      <c r="F85" s="212"/>
      <c r="G85" s="212"/>
      <c r="H85" s="212"/>
      <c r="I85" s="212"/>
      <c r="J85" s="212"/>
    </row>
    <row r="86" spans="1:10" ht="12" customHeight="1">
      <c r="A86" s="168"/>
      <c r="B86" s="211"/>
      <c r="C86" s="212"/>
      <c r="D86" s="212"/>
      <c r="E86" s="212"/>
      <c r="F86" s="212"/>
      <c r="G86" s="212"/>
      <c r="H86" s="212"/>
      <c r="I86" s="212"/>
      <c r="J86" s="212"/>
    </row>
    <row r="87" spans="1:10" ht="12" customHeight="1">
      <c r="A87" s="168"/>
      <c r="B87" s="211"/>
      <c r="C87" s="212"/>
      <c r="D87" s="212"/>
      <c r="E87" s="212"/>
      <c r="F87" s="212"/>
      <c r="G87" s="212"/>
      <c r="H87" s="212"/>
      <c r="I87" s="212"/>
      <c r="J87" s="212"/>
    </row>
    <row r="88" spans="1:10" ht="12" customHeight="1">
      <c r="A88" s="168"/>
      <c r="B88" s="211"/>
      <c r="C88" s="212"/>
      <c r="D88" s="212"/>
      <c r="E88" s="212"/>
      <c r="F88" s="212"/>
      <c r="G88" s="212"/>
      <c r="H88" s="212"/>
      <c r="I88" s="212"/>
      <c r="J88" s="212"/>
    </row>
    <row r="89" spans="1:10" ht="12" customHeight="1">
      <c r="A89" s="168"/>
      <c r="B89" s="211"/>
      <c r="C89" s="212"/>
      <c r="D89" s="212"/>
      <c r="E89" s="212"/>
      <c r="F89" s="212"/>
      <c r="G89" s="212"/>
      <c r="H89" s="212"/>
      <c r="I89" s="212"/>
      <c r="J89" s="212"/>
    </row>
    <row r="90" spans="1:10" ht="12" customHeight="1">
      <c r="A90" s="168"/>
      <c r="B90" s="211"/>
      <c r="C90" s="212"/>
      <c r="D90" s="212"/>
      <c r="E90" s="212"/>
      <c r="F90" s="212"/>
      <c r="G90" s="212"/>
      <c r="H90" s="212"/>
      <c r="I90" s="212"/>
      <c r="J90" s="212"/>
    </row>
    <row r="91" spans="1:10" ht="12" customHeight="1">
      <c r="A91" s="168"/>
      <c r="B91" s="211"/>
      <c r="C91" s="212"/>
      <c r="D91" s="212"/>
      <c r="E91" s="212"/>
      <c r="F91" s="212"/>
      <c r="G91" s="212"/>
      <c r="H91" s="212"/>
      <c r="I91" s="212"/>
      <c r="J91" s="212"/>
    </row>
    <row r="92" spans="1:10" ht="12" customHeight="1">
      <c r="A92" s="168"/>
      <c r="B92" s="211"/>
      <c r="C92" s="212"/>
      <c r="D92" s="212"/>
      <c r="E92" s="212"/>
      <c r="F92" s="212"/>
      <c r="G92" s="212"/>
      <c r="H92" s="212"/>
      <c r="I92" s="212"/>
      <c r="J92" s="212"/>
    </row>
    <row r="93" spans="1:10" ht="12" customHeight="1">
      <c r="A93" s="168"/>
      <c r="B93" s="211"/>
      <c r="C93" s="212"/>
      <c r="D93" s="212"/>
      <c r="E93" s="212"/>
      <c r="F93" s="212"/>
      <c r="G93" s="212"/>
      <c r="H93" s="212"/>
      <c r="I93" s="212"/>
      <c r="J93" s="212"/>
    </row>
    <row r="94" spans="1:10" ht="12" customHeight="1">
      <c r="A94" s="168"/>
    </row>
    <row r="95" spans="1:10" ht="12" customHeight="1">
      <c r="A95" s="168"/>
    </row>
    <row r="96" spans="1:10" ht="12" customHeight="1">
      <c r="A96" s="168"/>
    </row>
    <row r="97" spans="1:1" ht="12" customHeight="1">
      <c r="A97" s="168"/>
    </row>
  </sheetData>
  <mergeCells count="10">
    <mergeCell ref="B38:J38"/>
    <mergeCell ref="K38:R38"/>
    <mergeCell ref="B55:J55"/>
    <mergeCell ref="K55:R55"/>
    <mergeCell ref="A1:J1"/>
    <mergeCell ref="K1:S1"/>
    <mergeCell ref="B5:J5"/>
    <mergeCell ref="K5:R5"/>
    <mergeCell ref="B22:J22"/>
    <mergeCell ref="K22:R22"/>
  </mergeCells>
  <hyperlinks>
    <hyperlink ref="A1" location="Inhalt!A1" display="12     Erwerbstätige in Deutschland 1991 bis 2006 nach Ländern"/>
    <hyperlink ref="A1:J1" location="Inhaltsverzeichnis!E42" display="17  Erwerbstätige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2" width="9.88671875" style="158" customWidth="1"/>
    <col min="3" max="5" width="9.44140625" style="158" customWidth="1"/>
    <col min="6" max="6" width="9.109375" style="158" customWidth="1"/>
    <col min="7" max="8" width="9.44140625" style="158" customWidth="1"/>
    <col min="9" max="9" width="9.5546875" style="158" customWidth="1"/>
    <col min="10" max="10" width="9.44140625" style="158" customWidth="1"/>
    <col min="11" max="18" width="10.44140625" style="158" customWidth="1"/>
    <col min="19" max="19" width="6.33203125" style="158" customWidth="1"/>
    <col min="20" max="16384" width="11.5546875" style="158"/>
  </cols>
  <sheetData>
    <row r="1" spans="1:19" ht="12" customHeight="1">
      <c r="A1" s="268" t="s">
        <v>357</v>
      </c>
      <c r="B1" s="268"/>
      <c r="C1" s="268"/>
      <c r="D1" s="268"/>
      <c r="E1" s="268"/>
      <c r="F1" s="268"/>
      <c r="G1" s="268"/>
      <c r="H1" s="268"/>
      <c r="I1" s="268"/>
      <c r="J1" s="268"/>
      <c r="K1" s="278" t="s">
        <v>357</v>
      </c>
      <c r="L1" s="278"/>
      <c r="M1" s="278"/>
      <c r="N1" s="278"/>
      <c r="O1" s="278"/>
      <c r="P1" s="278"/>
      <c r="Q1" s="278"/>
      <c r="R1" s="278"/>
      <c r="S1" s="278"/>
    </row>
    <row r="2" spans="1:19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19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19" ht="12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1"/>
    </row>
    <row r="5" spans="1:19" ht="12" customHeight="1">
      <c r="B5" s="256" t="s">
        <v>33</v>
      </c>
      <c r="C5" s="256"/>
      <c r="D5" s="256"/>
      <c r="E5" s="256"/>
      <c r="F5" s="256"/>
      <c r="G5" s="256"/>
      <c r="H5" s="256"/>
      <c r="I5" s="256"/>
      <c r="J5" s="256"/>
      <c r="K5" s="256" t="s">
        <v>33</v>
      </c>
      <c r="L5" s="256"/>
      <c r="M5" s="256"/>
      <c r="N5" s="256"/>
      <c r="O5" s="256"/>
      <c r="P5" s="256"/>
      <c r="Q5" s="256"/>
      <c r="R5" s="256"/>
      <c r="S5" s="192"/>
    </row>
    <row r="6" spans="1:19" s="159" customFormat="1" ht="12" customHeight="1">
      <c r="A6" s="173">
        <v>2008</v>
      </c>
      <c r="B6" s="213">
        <v>8151.1940000000004</v>
      </c>
      <c r="C6" s="213">
        <v>9584.4920000000002</v>
      </c>
      <c r="D6" s="213">
        <v>2397.3850000000002</v>
      </c>
      <c r="E6" s="213">
        <v>1596.79</v>
      </c>
      <c r="F6" s="213">
        <v>559.83600000000001</v>
      </c>
      <c r="G6" s="213">
        <v>1598.829</v>
      </c>
      <c r="H6" s="213">
        <v>4473.0339999999997</v>
      </c>
      <c r="I6" s="213">
        <v>1114.3230000000001</v>
      </c>
      <c r="J6" s="213">
        <v>5111.6540000000005</v>
      </c>
      <c r="K6" s="213">
        <v>12146.278</v>
      </c>
      <c r="L6" s="213">
        <v>2643.2060000000001</v>
      </c>
      <c r="M6" s="213">
        <v>714.173</v>
      </c>
      <c r="N6" s="213">
        <v>2921.1469999999999</v>
      </c>
      <c r="O6" s="213">
        <v>1539.6759999999999</v>
      </c>
      <c r="P6" s="213">
        <v>1830.6659999999999</v>
      </c>
      <c r="Q6" s="213">
        <v>1567.443</v>
      </c>
      <c r="R6" s="213">
        <v>57950.125999999997</v>
      </c>
      <c r="S6" s="173">
        <v>2008</v>
      </c>
    </row>
    <row r="7" spans="1:19" s="159" customFormat="1" ht="12" customHeight="1">
      <c r="A7" s="173">
        <v>2009</v>
      </c>
      <c r="B7" s="213">
        <v>7714.6909999999998</v>
      </c>
      <c r="C7" s="213">
        <v>9290.3819999999996</v>
      </c>
      <c r="D7" s="213">
        <v>2383.9140000000002</v>
      </c>
      <c r="E7" s="213">
        <v>1576.5550000000001</v>
      </c>
      <c r="F7" s="213">
        <v>540.05200000000002</v>
      </c>
      <c r="G7" s="213">
        <v>1580.93</v>
      </c>
      <c r="H7" s="213">
        <v>4367.2380000000003</v>
      </c>
      <c r="I7" s="213">
        <v>1098.0740000000001</v>
      </c>
      <c r="J7" s="213">
        <v>5018.2349999999997</v>
      </c>
      <c r="K7" s="213">
        <v>11717.41</v>
      </c>
      <c r="L7" s="213">
        <v>2559.6680000000001</v>
      </c>
      <c r="M7" s="213">
        <v>682.99199999999996</v>
      </c>
      <c r="N7" s="213">
        <v>2822.027</v>
      </c>
      <c r="O7" s="213">
        <v>1486.0329999999999</v>
      </c>
      <c r="P7" s="213">
        <v>1782.4649999999999</v>
      </c>
      <c r="Q7" s="213">
        <v>1512.346</v>
      </c>
      <c r="R7" s="213">
        <v>56133.012000000002</v>
      </c>
      <c r="S7" s="173">
        <v>2009</v>
      </c>
    </row>
    <row r="8" spans="1:19" s="159" customFormat="1" ht="12" customHeight="1">
      <c r="A8" s="173">
        <v>2010</v>
      </c>
      <c r="B8" s="213">
        <v>7835.3519999999999</v>
      </c>
      <c r="C8" s="213">
        <v>9462.9210000000003</v>
      </c>
      <c r="D8" s="213">
        <v>2428.509</v>
      </c>
      <c r="E8" s="213">
        <v>1594.52</v>
      </c>
      <c r="F8" s="213">
        <v>545.56600000000003</v>
      </c>
      <c r="G8" s="213">
        <v>1608.329</v>
      </c>
      <c r="H8" s="213">
        <v>4421.6419999999998</v>
      </c>
      <c r="I8" s="213">
        <v>1100.615</v>
      </c>
      <c r="J8" s="213">
        <v>5121.4660000000003</v>
      </c>
      <c r="K8" s="213">
        <v>11871.849</v>
      </c>
      <c r="L8" s="213">
        <v>2589.386</v>
      </c>
      <c r="M8" s="213">
        <v>698.85</v>
      </c>
      <c r="N8" s="213">
        <v>2873.6970000000001</v>
      </c>
      <c r="O8" s="213">
        <v>1504.0060000000001</v>
      </c>
      <c r="P8" s="213">
        <v>1807.193</v>
      </c>
      <c r="Q8" s="213">
        <v>1548.807</v>
      </c>
      <c r="R8" s="213">
        <v>57012.707999999999</v>
      </c>
      <c r="S8" s="173">
        <v>2010</v>
      </c>
    </row>
    <row r="9" spans="1:19" s="159" customFormat="1" ht="12" customHeight="1">
      <c r="A9" s="173">
        <v>2011</v>
      </c>
      <c r="B9" s="213">
        <v>8005.1080000000002</v>
      </c>
      <c r="C9" s="213">
        <v>9644.1859999999997</v>
      </c>
      <c r="D9" s="213">
        <v>2461.5</v>
      </c>
      <c r="E9" s="213">
        <v>1592.7940000000001</v>
      </c>
      <c r="F9" s="213">
        <v>554.73400000000004</v>
      </c>
      <c r="G9" s="213">
        <v>1635.56</v>
      </c>
      <c r="H9" s="213">
        <v>4496.1790000000001</v>
      </c>
      <c r="I9" s="213">
        <v>1088.0820000000001</v>
      </c>
      <c r="J9" s="213">
        <v>5211.9620000000004</v>
      </c>
      <c r="K9" s="213">
        <v>12089.848</v>
      </c>
      <c r="L9" s="213">
        <v>2622.6439999999998</v>
      </c>
      <c r="M9" s="213">
        <v>707.96799999999996</v>
      </c>
      <c r="N9" s="213">
        <v>2901.386</v>
      </c>
      <c r="O9" s="213">
        <v>1502.7239999999999</v>
      </c>
      <c r="P9" s="213">
        <v>1832.5309999999999</v>
      </c>
      <c r="Q9" s="213">
        <v>1564.835</v>
      </c>
      <c r="R9" s="213">
        <v>57912.040999999997</v>
      </c>
      <c r="S9" s="173">
        <v>2011</v>
      </c>
    </row>
    <row r="10" spans="1:19" s="159" customFormat="1" ht="12" customHeight="1">
      <c r="A10" s="173">
        <v>2012</v>
      </c>
      <c r="B10" s="213">
        <v>8024.982</v>
      </c>
      <c r="C10" s="213">
        <v>9668.152</v>
      </c>
      <c r="D10" s="213">
        <v>2482.7469999999998</v>
      </c>
      <c r="E10" s="213">
        <v>1569.384</v>
      </c>
      <c r="F10" s="213">
        <v>556.21100000000001</v>
      </c>
      <c r="G10" s="213">
        <v>1645.3520000000001</v>
      </c>
      <c r="H10" s="213">
        <v>4479.7250000000004</v>
      </c>
      <c r="I10" s="213">
        <v>1059.529</v>
      </c>
      <c r="J10" s="213">
        <v>5229.4049999999997</v>
      </c>
      <c r="K10" s="213">
        <v>12030.036</v>
      </c>
      <c r="L10" s="213">
        <v>2606.2579999999998</v>
      </c>
      <c r="M10" s="213">
        <v>698.55700000000002</v>
      </c>
      <c r="N10" s="213">
        <v>2873.8330000000001</v>
      </c>
      <c r="O10" s="213">
        <v>1473.893</v>
      </c>
      <c r="P10" s="213">
        <v>1824.1110000000001</v>
      </c>
      <c r="Q10" s="213">
        <v>1540.384</v>
      </c>
      <c r="R10" s="213">
        <v>57762.559000000001</v>
      </c>
      <c r="S10" s="173">
        <v>2012</v>
      </c>
    </row>
    <row r="11" spans="1:19" s="159" customFormat="1" ht="12" customHeight="1">
      <c r="A11" s="173">
        <v>2013</v>
      </c>
      <c r="B11" s="213">
        <v>8101.1080000000002</v>
      </c>
      <c r="C11" s="213">
        <v>9695.8909999999996</v>
      </c>
      <c r="D11" s="213">
        <v>2487.2919999999999</v>
      </c>
      <c r="E11" s="213">
        <v>1540.297</v>
      </c>
      <c r="F11" s="213">
        <v>553.553</v>
      </c>
      <c r="G11" s="213">
        <v>1642.856</v>
      </c>
      <c r="H11" s="213">
        <v>4463.8419999999996</v>
      </c>
      <c r="I11" s="213">
        <v>1030.4929999999999</v>
      </c>
      <c r="J11" s="213">
        <v>5240.2690000000002</v>
      </c>
      <c r="K11" s="213">
        <v>11954.315000000001</v>
      </c>
      <c r="L11" s="213">
        <v>2592.06</v>
      </c>
      <c r="M11" s="213">
        <v>685.56899999999996</v>
      </c>
      <c r="N11" s="213">
        <v>2850.5169999999998</v>
      </c>
      <c r="O11" s="213">
        <v>1445.347</v>
      </c>
      <c r="P11" s="213">
        <v>1812.7650000000001</v>
      </c>
      <c r="Q11" s="213">
        <v>1511.4110000000001</v>
      </c>
      <c r="R11" s="213">
        <v>57607.584999999999</v>
      </c>
      <c r="S11" s="173">
        <v>2013</v>
      </c>
    </row>
    <row r="12" spans="1:19" s="159" customFormat="1" ht="12" customHeight="1">
      <c r="A12" s="173">
        <v>2014</v>
      </c>
      <c r="B12" s="213">
        <v>8204.6020000000008</v>
      </c>
      <c r="C12" s="213">
        <v>9860.0810000000001</v>
      </c>
      <c r="D12" s="213">
        <v>2544.3829999999998</v>
      </c>
      <c r="E12" s="213">
        <v>1568.3889999999999</v>
      </c>
      <c r="F12" s="213">
        <v>559.51300000000003</v>
      </c>
      <c r="G12" s="213">
        <v>1676.39</v>
      </c>
      <c r="H12" s="213">
        <v>4538.8549999999996</v>
      </c>
      <c r="I12" s="213">
        <v>1045.5640000000001</v>
      </c>
      <c r="J12" s="213">
        <v>5316.2929999999997</v>
      </c>
      <c r="K12" s="213">
        <v>12124.1</v>
      </c>
      <c r="L12" s="213">
        <v>2639.0990000000002</v>
      </c>
      <c r="M12" s="213">
        <v>692.78700000000003</v>
      </c>
      <c r="N12" s="213">
        <v>2895.8670000000002</v>
      </c>
      <c r="O12" s="213">
        <v>1448.95</v>
      </c>
      <c r="P12" s="213">
        <v>1836.884</v>
      </c>
      <c r="Q12" s="213">
        <v>1523.81</v>
      </c>
      <c r="R12" s="213">
        <v>58475.567000000003</v>
      </c>
      <c r="S12" s="173">
        <v>2014</v>
      </c>
    </row>
    <row r="13" spans="1:19" s="159" customFormat="1" ht="12" customHeight="1">
      <c r="A13" s="17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173"/>
    </row>
    <row r="14" spans="1:19" ht="12" customHeight="1">
      <c r="A14" s="173"/>
      <c r="B14" s="256" t="s">
        <v>3</v>
      </c>
      <c r="C14" s="256"/>
      <c r="D14" s="256"/>
      <c r="E14" s="256"/>
      <c r="F14" s="256"/>
      <c r="G14" s="256"/>
      <c r="H14" s="256"/>
      <c r="I14" s="256"/>
      <c r="J14" s="256"/>
      <c r="K14" s="256" t="s">
        <v>3</v>
      </c>
      <c r="L14" s="256"/>
      <c r="M14" s="256"/>
      <c r="N14" s="256"/>
      <c r="O14" s="256"/>
      <c r="P14" s="256"/>
      <c r="Q14" s="256"/>
      <c r="R14" s="256"/>
      <c r="S14" s="173"/>
    </row>
    <row r="15" spans="1:19" s="159" customFormat="1" ht="12" customHeight="1">
      <c r="A15" s="173">
        <v>2009</v>
      </c>
      <c r="B15" s="177">
        <f t="shared" ref="B15:R20" si="0">B7/B6*100-100</f>
        <v>-5.3550804949557147</v>
      </c>
      <c r="C15" s="177">
        <f t="shared" si="0"/>
        <v>-3.0686029056104474</v>
      </c>
      <c r="D15" s="177">
        <f t="shared" si="0"/>
        <v>-0.56190390779954669</v>
      </c>
      <c r="E15" s="177">
        <f t="shared" si="0"/>
        <v>-1.2672298799466404</v>
      </c>
      <c r="F15" s="177">
        <f t="shared" si="0"/>
        <v>-3.5338920683914523</v>
      </c>
      <c r="G15" s="177">
        <f t="shared" si="0"/>
        <v>-1.1195068390678387</v>
      </c>
      <c r="H15" s="177">
        <f t="shared" si="0"/>
        <v>-2.3651955250060581</v>
      </c>
      <c r="I15" s="177">
        <f t="shared" si="0"/>
        <v>-1.4581947963023225</v>
      </c>
      <c r="J15" s="177">
        <f t="shared" si="0"/>
        <v>-1.8275689238747503</v>
      </c>
      <c r="K15" s="177">
        <f t="shared" si="0"/>
        <v>-3.5308594122413552</v>
      </c>
      <c r="L15" s="177">
        <f t="shared" si="0"/>
        <v>-3.1604801139222616</v>
      </c>
      <c r="M15" s="177">
        <f t="shared" si="0"/>
        <v>-4.3660289593697996</v>
      </c>
      <c r="N15" s="177">
        <f t="shared" si="0"/>
        <v>-3.3931876759368862</v>
      </c>
      <c r="O15" s="177">
        <f t="shared" si="0"/>
        <v>-3.4840446951176745</v>
      </c>
      <c r="P15" s="177">
        <f t="shared" si="0"/>
        <v>-2.6329761955485083</v>
      </c>
      <c r="Q15" s="177">
        <f t="shared" si="0"/>
        <v>-3.5150879489716687</v>
      </c>
      <c r="R15" s="177">
        <f t="shared" si="0"/>
        <v>-3.1356515083331971</v>
      </c>
      <c r="S15" s="173">
        <v>2009</v>
      </c>
    </row>
    <row r="16" spans="1:19" s="159" customFormat="1" ht="12" customHeight="1">
      <c r="A16" s="173">
        <v>2010</v>
      </c>
      <c r="B16" s="177">
        <f t="shared" si="0"/>
        <v>1.5640419039466309</v>
      </c>
      <c r="C16" s="177">
        <f t="shared" si="0"/>
        <v>1.8571787467942755</v>
      </c>
      <c r="D16" s="177">
        <f t="shared" si="0"/>
        <v>1.8706631195588415</v>
      </c>
      <c r="E16" s="177">
        <f t="shared" si="0"/>
        <v>1.1395098807209365</v>
      </c>
      <c r="F16" s="177">
        <f t="shared" si="0"/>
        <v>1.021012791360846</v>
      </c>
      <c r="G16" s="177">
        <f t="shared" si="0"/>
        <v>1.7330938118702193</v>
      </c>
      <c r="H16" s="177">
        <f t="shared" si="0"/>
        <v>1.2457301388199937</v>
      </c>
      <c r="I16" s="177">
        <f t="shared" si="0"/>
        <v>0.23140516941479916</v>
      </c>
      <c r="J16" s="177">
        <f t="shared" si="0"/>
        <v>2.0571176917781031</v>
      </c>
      <c r="K16" s="177">
        <f t="shared" si="0"/>
        <v>1.3180301790242055</v>
      </c>
      <c r="L16" s="177">
        <f t="shared" si="0"/>
        <v>1.1610099434770262</v>
      </c>
      <c r="M16" s="177">
        <f t="shared" si="0"/>
        <v>2.3218427155808712</v>
      </c>
      <c r="N16" s="177">
        <f t="shared" si="0"/>
        <v>1.8309534246128862</v>
      </c>
      <c r="O16" s="177">
        <f t="shared" si="0"/>
        <v>1.2094617010524047</v>
      </c>
      <c r="P16" s="177">
        <f t="shared" si="0"/>
        <v>1.3872923171001901</v>
      </c>
      <c r="Q16" s="177">
        <f t="shared" si="0"/>
        <v>2.4108901005457852</v>
      </c>
      <c r="R16" s="177">
        <f t="shared" si="0"/>
        <v>1.5671633654719841</v>
      </c>
      <c r="S16" s="173">
        <v>2010</v>
      </c>
    </row>
    <row r="17" spans="1:19" s="159" customFormat="1" ht="12" customHeight="1">
      <c r="A17" s="173">
        <v>2011</v>
      </c>
      <c r="B17" s="177">
        <f t="shared" si="0"/>
        <v>2.1665395504885936</v>
      </c>
      <c r="C17" s="177">
        <f t="shared" si="0"/>
        <v>1.9155290422481386</v>
      </c>
      <c r="D17" s="177">
        <f t="shared" si="0"/>
        <v>1.3584878623056369</v>
      </c>
      <c r="E17" s="177">
        <f t="shared" si="0"/>
        <v>-0.1082457416651863</v>
      </c>
      <c r="F17" s="177">
        <f t="shared" si="0"/>
        <v>1.6804566266959426</v>
      </c>
      <c r="G17" s="177">
        <f t="shared" si="0"/>
        <v>1.6931237327685977</v>
      </c>
      <c r="H17" s="177">
        <f t="shared" si="0"/>
        <v>1.6857312283536316</v>
      </c>
      <c r="I17" s="177">
        <f t="shared" si="0"/>
        <v>-1.1387269844586854</v>
      </c>
      <c r="J17" s="177">
        <f t="shared" si="0"/>
        <v>1.7669940599039506</v>
      </c>
      <c r="K17" s="177">
        <f t="shared" si="0"/>
        <v>1.8362683015931083</v>
      </c>
      <c r="L17" s="177">
        <f t="shared" si="0"/>
        <v>1.2843971505214</v>
      </c>
      <c r="M17" s="177">
        <f t="shared" si="0"/>
        <v>1.3047148887457922</v>
      </c>
      <c r="N17" s="177">
        <f t="shared" si="0"/>
        <v>0.96353234178829439</v>
      </c>
      <c r="O17" s="177">
        <f t="shared" si="0"/>
        <v>-8.5239021652853353E-2</v>
      </c>
      <c r="P17" s="177">
        <f t="shared" si="0"/>
        <v>1.402063863682514</v>
      </c>
      <c r="Q17" s="177">
        <f t="shared" si="0"/>
        <v>1.034861025292372</v>
      </c>
      <c r="R17" s="177">
        <f t="shared" si="0"/>
        <v>1.5774255101161003</v>
      </c>
      <c r="S17" s="173">
        <v>2011</v>
      </c>
    </row>
    <row r="18" spans="1:19" s="159" customFormat="1" ht="12" customHeight="1">
      <c r="A18" s="173">
        <v>2012</v>
      </c>
      <c r="B18" s="177">
        <f t="shared" si="0"/>
        <v>0.24826648185134559</v>
      </c>
      <c r="C18" s="177">
        <f t="shared" si="0"/>
        <v>0.2485020508729292</v>
      </c>
      <c r="D18" s="177">
        <f t="shared" si="0"/>
        <v>0.863172862075956</v>
      </c>
      <c r="E18" s="177">
        <f t="shared" si="0"/>
        <v>-1.4697443611666188</v>
      </c>
      <c r="F18" s="177">
        <f t="shared" si="0"/>
        <v>0.26625373602482227</v>
      </c>
      <c r="G18" s="177">
        <f t="shared" si="0"/>
        <v>0.59869402528798332</v>
      </c>
      <c r="H18" s="177">
        <f t="shared" si="0"/>
        <v>-0.36595518105484359</v>
      </c>
      <c r="I18" s="177">
        <f t="shared" si="0"/>
        <v>-2.624158840969713</v>
      </c>
      <c r="J18" s="177">
        <f t="shared" si="0"/>
        <v>0.33467243237765842</v>
      </c>
      <c r="K18" s="177">
        <f t="shared" si="0"/>
        <v>-0.4947291314167046</v>
      </c>
      <c r="L18" s="177">
        <f t="shared" si="0"/>
        <v>-0.62478933473244069</v>
      </c>
      <c r="M18" s="177">
        <f t="shared" si="0"/>
        <v>-1.3292973693726111</v>
      </c>
      <c r="N18" s="177">
        <f t="shared" si="0"/>
        <v>-0.94964958126908527</v>
      </c>
      <c r="O18" s="177">
        <f t="shared" si="0"/>
        <v>-1.9185825208088829</v>
      </c>
      <c r="P18" s="177">
        <f t="shared" si="0"/>
        <v>-0.45947380971999507</v>
      </c>
      <c r="Q18" s="177">
        <f t="shared" si="0"/>
        <v>-1.5625289567270784</v>
      </c>
      <c r="R18" s="177">
        <f t="shared" si="0"/>
        <v>-0.25811903262051317</v>
      </c>
      <c r="S18" s="173">
        <v>2012</v>
      </c>
    </row>
    <row r="19" spans="1:19" s="159" customFormat="1" ht="12" customHeight="1">
      <c r="A19" s="173">
        <v>2013</v>
      </c>
      <c r="B19" s="177">
        <f t="shared" si="0"/>
        <v>0.94861271962977867</v>
      </c>
      <c r="C19" s="177">
        <f t="shared" si="0"/>
        <v>0.28691108704124701</v>
      </c>
      <c r="D19" s="177">
        <f t="shared" si="0"/>
        <v>0.18306335683821828</v>
      </c>
      <c r="E19" s="177">
        <f t="shared" si="0"/>
        <v>-1.8534023540446469</v>
      </c>
      <c r="F19" s="177">
        <f t="shared" si="0"/>
        <v>-0.4778762016572955</v>
      </c>
      <c r="G19" s="177">
        <f t="shared" si="0"/>
        <v>-0.15170006174972173</v>
      </c>
      <c r="H19" s="177">
        <f t="shared" si="0"/>
        <v>-0.35455301385690063</v>
      </c>
      <c r="I19" s="177">
        <f t="shared" si="0"/>
        <v>-2.7404629793049651</v>
      </c>
      <c r="J19" s="177">
        <f t="shared" si="0"/>
        <v>0.20774830023684387</v>
      </c>
      <c r="K19" s="177">
        <f t="shared" si="0"/>
        <v>-0.62943286287755029</v>
      </c>
      <c r="L19" s="177">
        <f t="shared" si="0"/>
        <v>-0.54476571390858908</v>
      </c>
      <c r="M19" s="177">
        <f t="shared" si="0"/>
        <v>-1.8592613058061147</v>
      </c>
      <c r="N19" s="177">
        <f t="shared" si="0"/>
        <v>-0.81132062997399146</v>
      </c>
      <c r="O19" s="177">
        <f t="shared" si="0"/>
        <v>-1.9367756003997698</v>
      </c>
      <c r="P19" s="177">
        <f t="shared" si="0"/>
        <v>-0.6220016216118438</v>
      </c>
      <c r="Q19" s="177">
        <f t="shared" si="0"/>
        <v>-1.880894634065271</v>
      </c>
      <c r="R19" s="177">
        <f t="shared" si="0"/>
        <v>-0.26829490016189084</v>
      </c>
      <c r="S19" s="173">
        <v>2013</v>
      </c>
    </row>
    <row r="20" spans="1:19" s="159" customFormat="1" ht="12" customHeight="1">
      <c r="A20" s="173">
        <v>2014</v>
      </c>
      <c r="B20" s="177">
        <f t="shared" si="0"/>
        <v>1.2775289503608604</v>
      </c>
      <c r="C20" s="177">
        <f t="shared" si="0"/>
        <v>1.6933977496240544</v>
      </c>
      <c r="D20" s="177">
        <f t="shared" si="0"/>
        <v>2.2953075071201852</v>
      </c>
      <c r="E20" s="177">
        <f t="shared" si="0"/>
        <v>1.8238041105059608</v>
      </c>
      <c r="F20" s="177">
        <f t="shared" si="0"/>
        <v>1.0766810043482735</v>
      </c>
      <c r="G20" s="177">
        <f t="shared" si="0"/>
        <v>2.0412014199662281</v>
      </c>
      <c r="H20" s="177">
        <f t="shared" si="0"/>
        <v>1.680458224103802</v>
      </c>
      <c r="I20" s="177">
        <f t="shared" si="0"/>
        <v>1.4625038695071311</v>
      </c>
      <c r="J20" s="177">
        <f t="shared" si="0"/>
        <v>1.4507652183504121</v>
      </c>
      <c r="K20" s="177">
        <f t="shared" si="0"/>
        <v>1.4202821324350197</v>
      </c>
      <c r="L20" s="177">
        <f t="shared" si="0"/>
        <v>1.8147342268311775</v>
      </c>
      <c r="M20" s="177">
        <f t="shared" si="0"/>
        <v>1.0528480721853128</v>
      </c>
      <c r="N20" s="177">
        <f t="shared" si="0"/>
        <v>1.5909394681736728</v>
      </c>
      <c r="O20" s="177">
        <f t="shared" si="0"/>
        <v>0.24928269820327387</v>
      </c>
      <c r="P20" s="177">
        <f t="shared" si="0"/>
        <v>1.3305089186960117</v>
      </c>
      <c r="Q20" s="177">
        <f t="shared" si="0"/>
        <v>0.82035925370398388</v>
      </c>
      <c r="R20" s="177">
        <f t="shared" si="0"/>
        <v>1.5067147841729707</v>
      </c>
      <c r="S20" s="173">
        <v>2014</v>
      </c>
    </row>
    <row r="21" spans="1:19" s="159" customFormat="1" ht="12" customHeight="1">
      <c r="A21" s="173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3"/>
    </row>
    <row r="22" spans="1:19" ht="12" customHeight="1">
      <c r="A22" s="173"/>
      <c r="B22" s="256" t="s">
        <v>347</v>
      </c>
      <c r="C22" s="256"/>
      <c r="D22" s="256"/>
      <c r="E22" s="256"/>
      <c r="F22" s="256"/>
      <c r="G22" s="256"/>
      <c r="H22" s="256"/>
      <c r="I22" s="256"/>
      <c r="J22" s="256"/>
      <c r="K22" s="256" t="s">
        <v>347</v>
      </c>
      <c r="L22" s="256"/>
      <c r="M22" s="256"/>
      <c r="N22" s="256"/>
      <c r="O22" s="256"/>
      <c r="P22" s="256"/>
      <c r="Q22" s="256"/>
      <c r="R22" s="256"/>
      <c r="S22" s="187"/>
    </row>
    <row r="23" spans="1:19" s="159" customFormat="1" ht="12" customHeight="1">
      <c r="A23" s="173">
        <v>2008</v>
      </c>
      <c r="B23" s="178">
        <f>B6/B$8*100</f>
        <v>104.03098673805593</v>
      </c>
      <c r="C23" s="178">
        <f t="shared" ref="C23:R29" si="1">C6/C$8*100</f>
        <v>101.28470902377818</v>
      </c>
      <c r="D23" s="178">
        <f t="shared" si="1"/>
        <v>98.718390584510914</v>
      </c>
      <c r="E23" s="178">
        <f t="shared" si="1"/>
        <v>100.14236259187719</v>
      </c>
      <c r="F23" s="178">
        <f t="shared" si="1"/>
        <v>102.61563220581928</v>
      </c>
      <c r="G23" s="178">
        <f t="shared" si="1"/>
        <v>99.409324833414061</v>
      </c>
      <c r="H23" s="178">
        <f t="shared" si="1"/>
        <v>101.16228315182458</v>
      </c>
      <c r="I23" s="178">
        <f t="shared" si="1"/>
        <v>101.24548547857334</v>
      </c>
      <c r="J23" s="178">
        <f t="shared" si="1"/>
        <v>99.808414231393911</v>
      </c>
      <c r="K23" s="178">
        <f t="shared" si="1"/>
        <v>102.31159442812994</v>
      </c>
      <c r="L23" s="178">
        <f t="shared" si="1"/>
        <v>102.07848501536658</v>
      </c>
      <c r="M23" s="178">
        <f t="shared" si="1"/>
        <v>102.19260213207413</v>
      </c>
      <c r="N23" s="178">
        <f t="shared" si="1"/>
        <v>101.65118312751831</v>
      </c>
      <c r="O23" s="178">
        <f t="shared" si="1"/>
        <v>102.3716660704811</v>
      </c>
      <c r="P23" s="178">
        <f t="shared" si="1"/>
        <v>101.29886514611333</v>
      </c>
      <c r="Q23" s="178">
        <f t="shared" si="1"/>
        <v>101.20324869399479</v>
      </c>
      <c r="R23" s="178">
        <f t="shared" si="1"/>
        <v>101.64422640650572</v>
      </c>
      <c r="S23" s="173">
        <v>2008</v>
      </c>
    </row>
    <row r="24" spans="1:19" s="159" customFormat="1" ht="12" customHeight="1">
      <c r="A24" s="173">
        <v>2009</v>
      </c>
      <c r="B24" s="178">
        <f t="shared" ref="B24:Q29" si="2">B7/B$8*100</f>
        <v>98.460043658536335</v>
      </c>
      <c r="C24" s="178">
        <f t="shared" si="2"/>
        <v>98.176683499735432</v>
      </c>
      <c r="D24" s="178">
        <f t="shared" si="2"/>
        <v>98.163688090099726</v>
      </c>
      <c r="E24" s="178">
        <f t="shared" si="2"/>
        <v>98.873328650628409</v>
      </c>
      <c r="F24" s="178">
        <f t="shared" si="2"/>
        <v>98.989306518368082</v>
      </c>
      <c r="G24" s="178">
        <f t="shared" si="2"/>
        <v>98.296430643232824</v>
      </c>
      <c r="H24" s="178">
        <f t="shared" si="2"/>
        <v>98.769597357723683</v>
      </c>
      <c r="I24" s="178">
        <f t="shared" si="2"/>
        <v>99.769129077833767</v>
      </c>
      <c r="J24" s="178">
        <f t="shared" si="2"/>
        <v>97.984346669488758</v>
      </c>
      <c r="K24" s="178">
        <f t="shared" si="2"/>
        <v>98.699115866450114</v>
      </c>
      <c r="L24" s="178">
        <f t="shared" si="2"/>
        <v>98.85231479586281</v>
      </c>
      <c r="M24" s="178">
        <f t="shared" si="2"/>
        <v>97.730843528654205</v>
      </c>
      <c r="N24" s="178">
        <f t="shared" si="2"/>
        <v>98.201967709191322</v>
      </c>
      <c r="O24" s="178">
        <f t="shared" si="2"/>
        <v>98.804991469448908</v>
      </c>
      <c r="P24" s="178">
        <f t="shared" si="2"/>
        <v>98.63169014045539</v>
      </c>
      <c r="Q24" s="178">
        <f t="shared" si="2"/>
        <v>97.645865495184353</v>
      </c>
      <c r="R24" s="178">
        <f t="shared" si="1"/>
        <v>98.45701768805651</v>
      </c>
      <c r="S24" s="173">
        <v>2009</v>
      </c>
    </row>
    <row r="25" spans="1:19" s="159" customFormat="1" ht="12" customHeight="1">
      <c r="A25" s="173">
        <v>2010</v>
      </c>
      <c r="B25" s="179">
        <f t="shared" si="2"/>
        <v>100</v>
      </c>
      <c r="C25" s="179">
        <f t="shared" si="1"/>
        <v>100</v>
      </c>
      <c r="D25" s="179">
        <f t="shared" si="1"/>
        <v>100</v>
      </c>
      <c r="E25" s="179">
        <f t="shared" si="1"/>
        <v>100</v>
      </c>
      <c r="F25" s="179">
        <f t="shared" si="1"/>
        <v>100</v>
      </c>
      <c r="G25" s="179">
        <f t="shared" si="1"/>
        <v>100</v>
      </c>
      <c r="H25" s="179">
        <f t="shared" si="1"/>
        <v>100</v>
      </c>
      <c r="I25" s="179">
        <f t="shared" si="1"/>
        <v>100</v>
      </c>
      <c r="J25" s="179">
        <f t="shared" si="1"/>
        <v>100</v>
      </c>
      <c r="K25" s="179">
        <f t="shared" si="1"/>
        <v>100</v>
      </c>
      <c r="L25" s="179">
        <f t="shared" si="1"/>
        <v>100</v>
      </c>
      <c r="M25" s="179">
        <f t="shared" si="1"/>
        <v>100</v>
      </c>
      <c r="N25" s="179">
        <f t="shared" si="1"/>
        <v>100</v>
      </c>
      <c r="O25" s="179">
        <f t="shared" si="1"/>
        <v>100</v>
      </c>
      <c r="P25" s="179">
        <f t="shared" si="1"/>
        <v>100</v>
      </c>
      <c r="Q25" s="179">
        <f t="shared" si="1"/>
        <v>100</v>
      </c>
      <c r="R25" s="179">
        <f t="shared" si="1"/>
        <v>100</v>
      </c>
      <c r="S25" s="173">
        <v>2010</v>
      </c>
    </row>
    <row r="26" spans="1:19" s="159" customFormat="1" ht="12" customHeight="1">
      <c r="A26" s="173">
        <v>2011</v>
      </c>
      <c r="B26" s="178">
        <f t="shared" si="2"/>
        <v>102.16653955048859</v>
      </c>
      <c r="C26" s="178">
        <f t="shared" si="1"/>
        <v>101.91552904224814</v>
      </c>
      <c r="D26" s="178">
        <f t="shared" si="1"/>
        <v>101.35848786230564</v>
      </c>
      <c r="E26" s="178">
        <f t="shared" si="1"/>
        <v>99.891754258334814</v>
      </c>
      <c r="F26" s="178">
        <f t="shared" si="1"/>
        <v>101.68045662669594</v>
      </c>
      <c r="G26" s="178">
        <f t="shared" si="1"/>
        <v>101.6931237327686</v>
      </c>
      <c r="H26" s="178">
        <f t="shared" si="1"/>
        <v>101.68573122835363</v>
      </c>
      <c r="I26" s="178">
        <f t="shared" si="1"/>
        <v>98.861273015541315</v>
      </c>
      <c r="J26" s="178">
        <f t="shared" si="1"/>
        <v>101.76699405990395</v>
      </c>
      <c r="K26" s="178">
        <f t="shared" si="1"/>
        <v>101.83626830159311</v>
      </c>
      <c r="L26" s="178">
        <f t="shared" si="1"/>
        <v>101.2843971505214</v>
      </c>
      <c r="M26" s="178">
        <f t="shared" si="1"/>
        <v>101.30471488874579</v>
      </c>
      <c r="N26" s="178">
        <f t="shared" si="1"/>
        <v>100.96353234178829</v>
      </c>
      <c r="O26" s="178">
        <f t="shared" si="1"/>
        <v>99.914760978347147</v>
      </c>
      <c r="P26" s="178">
        <f t="shared" si="1"/>
        <v>101.40206386368251</v>
      </c>
      <c r="Q26" s="178">
        <f t="shared" si="1"/>
        <v>101.03486102529237</v>
      </c>
      <c r="R26" s="178">
        <f t="shared" si="1"/>
        <v>101.5774255101161</v>
      </c>
      <c r="S26" s="173">
        <v>2011</v>
      </c>
    </row>
    <row r="27" spans="1:19" s="159" customFormat="1" ht="12" customHeight="1">
      <c r="A27" s="173">
        <v>2012</v>
      </c>
      <c r="B27" s="178">
        <f t="shared" si="2"/>
        <v>102.42018482385986</v>
      </c>
      <c r="C27" s="178">
        <f t="shared" si="1"/>
        <v>102.16879122207614</v>
      </c>
      <c r="D27" s="178">
        <f t="shared" si="1"/>
        <v>102.23338682294363</v>
      </c>
      <c r="E27" s="178">
        <f t="shared" si="1"/>
        <v>98.423600832852514</v>
      </c>
      <c r="F27" s="178">
        <f t="shared" si="1"/>
        <v>101.95118464127162</v>
      </c>
      <c r="G27" s="178">
        <f t="shared" si="1"/>
        <v>102.30195438868542</v>
      </c>
      <c r="H27" s="178">
        <f t="shared" si="1"/>
        <v>101.31360702652998</v>
      </c>
      <c r="I27" s="178">
        <f t="shared" si="1"/>
        <v>96.266996179408778</v>
      </c>
      <c r="J27" s="178">
        <f t="shared" si="1"/>
        <v>102.10758013428185</v>
      </c>
      <c r="K27" s="178">
        <f t="shared" si="1"/>
        <v>101.33245461595746</v>
      </c>
      <c r="L27" s="178">
        <f t="shared" si="1"/>
        <v>100.65158303937689</v>
      </c>
      <c r="M27" s="178">
        <f t="shared" si="1"/>
        <v>99.958073978679266</v>
      </c>
      <c r="N27" s="178">
        <f t="shared" si="1"/>
        <v>100.00473257967002</v>
      </c>
      <c r="O27" s="178">
        <f t="shared" si="1"/>
        <v>97.99781383850862</v>
      </c>
      <c r="P27" s="178">
        <f t="shared" si="1"/>
        <v>100.93614793771334</v>
      </c>
      <c r="Q27" s="178">
        <f t="shared" si="1"/>
        <v>99.456162065383225</v>
      </c>
      <c r="R27" s="178">
        <f t="shared" si="1"/>
        <v>101.31523484202856</v>
      </c>
      <c r="S27" s="173">
        <v>2012</v>
      </c>
    </row>
    <row r="28" spans="1:19" s="159" customFormat="1" ht="12" customHeight="1">
      <c r="A28" s="173">
        <v>2013</v>
      </c>
      <c r="B28" s="178">
        <f t="shared" si="2"/>
        <v>103.39175572456732</v>
      </c>
      <c r="C28" s="178">
        <f t="shared" si="1"/>
        <v>102.46192481158829</v>
      </c>
      <c r="D28" s="178">
        <f t="shared" si="1"/>
        <v>102.42053869267109</v>
      </c>
      <c r="E28" s="178">
        <f t="shared" si="1"/>
        <v>96.59941549808093</v>
      </c>
      <c r="F28" s="178">
        <f t="shared" si="1"/>
        <v>101.4639841925633</v>
      </c>
      <c r="G28" s="178">
        <f t="shared" si="1"/>
        <v>102.14676226070661</v>
      </c>
      <c r="H28" s="178">
        <f t="shared" si="1"/>
        <v>100.95439657937028</v>
      </c>
      <c r="I28" s="178">
        <f t="shared" si="1"/>
        <v>93.628834787823166</v>
      </c>
      <c r="J28" s="178">
        <f t="shared" si="1"/>
        <v>102.3197068964238</v>
      </c>
      <c r="K28" s="178">
        <f t="shared" si="1"/>
        <v>100.69463484584415</v>
      </c>
      <c r="L28" s="178">
        <f t="shared" si="1"/>
        <v>100.10326772447213</v>
      </c>
      <c r="M28" s="178">
        <f t="shared" si="1"/>
        <v>98.099592187164617</v>
      </c>
      <c r="N28" s="178">
        <f t="shared" si="1"/>
        <v>99.193373553300844</v>
      </c>
      <c r="O28" s="178">
        <f t="shared" si="1"/>
        <v>96.099816091159212</v>
      </c>
      <c r="P28" s="178">
        <f t="shared" si="1"/>
        <v>100.30832346074826</v>
      </c>
      <c r="Q28" s="178">
        <f t="shared" si="1"/>
        <v>97.585496449848179</v>
      </c>
      <c r="R28" s="178">
        <f t="shared" si="1"/>
        <v>101.04341123386035</v>
      </c>
      <c r="S28" s="173">
        <v>2013</v>
      </c>
    </row>
    <row r="29" spans="1:19" s="159" customFormat="1" ht="12" customHeight="1">
      <c r="A29" s="173">
        <v>2014</v>
      </c>
      <c r="B29" s="178">
        <f t="shared" si="2"/>
        <v>104.71261533623506</v>
      </c>
      <c r="C29" s="178">
        <f t="shared" si="1"/>
        <v>104.19701274056921</v>
      </c>
      <c r="D29" s="178">
        <f t="shared" si="1"/>
        <v>104.77140500611692</v>
      </c>
      <c r="E29" s="178">
        <f t="shared" si="1"/>
        <v>98.36119960865966</v>
      </c>
      <c r="F29" s="178">
        <f t="shared" si="1"/>
        <v>102.55642763661959</v>
      </c>
      <c r="G29" s="178">
        <f t="shared" si="1"/>
        <v>104.23178342242167</v>
      </c>
      <c r="H29" s="178">
        <f t="shared" si="1"/>
        <v>102.65089303928268</v>
      </c>
      <c r="I29" s="178">
        <f t="shared" si="1"/>
        <v>94.998160119569519</v>
      </c>
      <c r="J29" s="178">
        <f t="shared" si="1"/>
        <v>103.8041256155952</v>
      </c>
      <c r="K29" s="178">
        <f t="shared" si="1"/>
        <v>102.12478275288038</v>
      </c>
      <c r="L29" s="178">
        <f t="shared" si="1"/>
        <v>101.91987598604457</v>
      </c>
      <c r="M29" s="178">
        <f t="shared" si="1"/>
        <v>99.132431852328835</v>
      </c>
      <c r="N29" s="178">
        <f t="shared" si="1"/>
        <v>100.77148008297326</v>
      </c>
      <c r="O29" s="178">
        <f t="shared" si="1"/>
        <v>96.339376305679622</v>
      </c>
      <c r="P29" s="178">
        <f t="shared" si="1"/>
        <v>101.64293465058796</v>
      </c>
      <c r="Q29" s="178">
        <f t="shared" si="1"/>
        <v>98.386048100247478</v>
      </c>
      <c r="R29" s="178">
        <f t="shared" si="1"/>
        <v>102.56584724935361</v>
      </c>
      <c r="S29" s="173">
        <v>2014</v>
      </c>
    </row>
    <row r="30" spans="1:19" s="159" customFormat="1" ht="12" customHeight="1">
      <c r="A30" s="173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3"/>
    </row>
    <row r="31" spans="1:19" ht="12" customHeight="1">
      <c r="A31" s="173"/>
      <c r="B31" s="256" t="s">
        <v>7</v>
      </c>
      <c r="C31" s="256"/>
      <c r="D31" s="256"/>
      <c r="E31" s="256"/>
      <c r="F31" s="256"/>
      <c r="G31" s="256"/>
      <c r="H31" s="256"/>
      <c r="I31" s="256"/>
      <c r="J31" s="256"/>
      <c r="K31" s="256" t="s">
        <v>7</v>
      </c>
      <c r="L31" s="256"/>
      <c r="M31" s="256"/>
      <c r="N31" s="256"/>
      <c r="O31" s="256"/>
      <c r="P31" s="256"/>
      <c r="Q31" s="256"/>
      <c r="R31" s="256"/>
      <c r="S31" s="187"/>
    </row>
    <row r="32" spans="1:19" s="159" customFormat="1" ht="12" customHeight="1">
      <c r="A32" s="173">
        <v>2008</v>
      </c>
      <c r="B32" s="214">
        <f>B6/$R6*100</f>
        <v>14.065877958574241</v>
      </c>
      <c r="C32" s="214">
        <f t="shared" ref="C32:R32" si="3">C6/$R6*100</f>
        <v>16.539208215008884</v>
      </c>
      <c r="D32" s="214">
        <f t="shared" si="3"/>
        <v>4.1369797884477428</v>
      </c>
      <c r="E32" s="214">
        <f t="shared" si="3"/>
        <v>2.7554556136771815</v>
      </c>
      <c r="F32" s="214">
        <f t="shared" si="3"/>
        <v>0.96606519889188858</v>
      </c>
      <c r="G32" s="214">
        <f t="shared" si="3"/>
        <v>2.7589741565014028</v>
      </c>
      <c r="H32" s="214">
        <f t="shared" si="3"/>
        <v>7.7187649255499462</v>
      </c>
      <c r="I32" s="214">
        <f t="shared" si="3"/>
        <v>1.9229000468437292</v>
      </c>
      <c r="J32" s="214">
        <f t="shared" si="3"/>
        <v>8.8207815113292423</v>
      </c>
      <c r="K32" s="214">
        <f t="shared" si="3"/>
        <v>20.959881950903782</v>
      </c>
      <c r="L32" s="214">
        <f t="shared" si="3"/>
        <v>4.5611738618135194</v>
      </c>
      <c r="M32" s="214">
        <f t="shared" si="3"/>
        <v>1.2323924886720694</v>
      </c>
      <c r="N32" s="214">
        <f t="shared" si="3"/>
        <v>5.0407949069860525</v>
      </c>
      <c r="O32" s="214">
        <f t="shared" si="3"/>
        <v>2.6568984509196754</v>
      </c>
      <c r="P32" s="214">
        <f t="shared" si="3"/>
        <v>3.1590371347941506</v>
      </c>
      <c r="Q32" s="214">
        <f t="shared" si="3"/>
        <v>2.7048137910864938</v>
      </c>
      <c r="R32" s="179">
        <f t="shared" si="3"/>
        <v>100</v>
      </c>
      <c r="S32" s="173">
        <v>2008</v>
      </c>
    </row>
    <row r="33" spans="1:19" s="159" customFormat="1" ht="12" customHeight="1">
      <c r="A33" s="173">
        <v>2009</v>
      </c>
      <c r="B33" s="214">
        <f t="shared" ref="B33:R38" si="4">B7/$R7*100</f>
        <v>13.743589957367689</v>
      </c>
      <c r="C33" s="214">
        <f t="shared" si="4"/>
        <v>16.550656501382822</v>
      </c>
      <c r="D33" s="214">
        <f t="shared" si="4"/>
        <v>4.2469019834531592</v>
      </c>
      <c r="E33" s="214">
        <f t="shared" si="4"/>
        <v>2.8086057452252877</v>
      </c>
      <c r="F33" s="214">
        <f t="shared" si="4"/>
        <v>0.96209339345624278</v>
      </c>
      <c r="G33" s="214">
        <f t="shared" si="4"/>
        <v>2.8163997328345749</v>
      </c>
      <c r="H33" s="214">
        <f t="shared" si="4"/>
        <v>7.7801597391567014</v>
      </c>
      <c r="I33" s="214">
        <f t="shared" si="4"/>
        <v>1.9562000343042345</v>
      </c>
      <c r="J33" s="214">
        <f t="shared" si="4"/>
        <v>8.9398997509700688</v>
      </c>
      <c r="K33" s="214">
        <f t="shared" si="4"/>
        <v>20.874365337815828</v>
      </c>
      <c r="L33" s="214">
        <f t="shared" si="4"/>
        <v>4.56000472591779</v>
      </c>
      <c r="M33" s="214">
        <f t="shared" si="4"/>
        <v>1.2167385566268916</v>
      </c>
      <c r="N33" s="214">
        <f t="shared" si="4"/>
        <v>5.0273927933886746</v>
      </c>
      <c r="O33" s="214">
        <f t="shared" si="4"/>
        <v>2.647342351769757</v>
      </c>
      <c r="P33" s="214">
        <f t="shared" si="4"/>
        <v>3.1754308854832161</v>
      </c>
      <c r="Q33" s="214">
        <f t="shared" si="4"/>
        <v>2.6942185108470573</v>
      </c>
      <c r="R33" s="179">
        <f t="shared" si="4"/>
        <v>100</v>
      </c>
      <c r="S33" s="173">
        <v>2009</v>
      </c>
    </row>
    <row r="34" spans="1:19" s="159" customFormat="1" ht="12" customHeight="1">
      <c r="A34" s="173">
        <v>2010</v>
      </c>
      <c r="B34" s="214">
        <f t="shared" si="4"/>
        <v>13.743167575902552</v>
      </c>
      <c r="C34" s="214">
        <f t="shared" si="4"/>
        <v>16.59791532793005</v>
      </c>
      <c r="D34" s="214">
        <f t="shared" si="4"/>
        <v>4.2595924403380385</v>
      </c>
      <c r="E34" s="214">
        <f t="shared" si="4"/>
        <v>2.7967799740366659</v>
      </c>
      <c r="F34" s="214">
        <f t="shared" si="4"/>
        <v>0.95691999053965304</v>
      </c>
      <c r="G34" s="214">
        <f t="shared" si="4"/>
        <v>2.8210008898367009</v>
      </c>
      <c r="H34" s="214">
        <f t="shared" si="4"/>
        <v>7.7555375899702916</v>
      </c>
      <c r="I34" s="214">
        <f t="shared" si="4"/>
        <v>1.9304731148711618</v>
      </c>
      <c r="J34" s="214">
        <f t="shared" si="4"/>
        <v>8.9830253283180319</v>
      </c>
      <c r="K34" s="214">
        <f t="shared" si="4"/>
        <v>20.823162793810813</v>
      </c>
      <c r="L34" s="214">
        <f t="shared" si="4"/>
        <v>4.5417698804975197</v>
      </c>
      <c r="M34" s="214">
        <f t="shared" si="4"/>
        <v>1.2257793472992022</v>
      </c>
      <c r="N34" s="214">
        <f t="shared" si="4"/>
        <v>5.0404499291631613</v>
      </c>
      <c r="O34" s="214">
        <f t="shared" si="4"/>
        <v>2.638018878177125</v>
      </c>
      <c r="P34" s="214">
        <f t="shared" si="4"/>
        <v>3.1698073348840055</v>
      </c>
      <c r="Q34" s="214">
        <f t="shared" si="4"/>
        <v>2.7165996044250345</v>
      </c>
      <c r="R34" s="179">
        <f t="shared" si="4"/>
        <v>100</v>
      </c>
      <c r="S34" s="173">
        <v>2010</v>
      </c>
    </row>
    <row r="35" spans="1:19" s="159" customFormat="1" ht="12" customHeight="1">
      <c r="A35" s="173">
        <v>2011</v>
      </c>
      <c r="B35" s="214">
        <f t="shared" si="4"/>
        <v>13.822873208699379</v>
      </c>
      <c r="C35" s="214">
        <f t="shared" si="4"/>
        <v>16.653161990957976</v>
      </c>
      <c r="D35" s="214">
        <f t="shared" si="4"/>
        <v>4.2504114127146719</v>
      </c>
      <c r="E35" s="214">
        <f t="shared" si="4"/>
        <v>2.7503675789979498</v>
      </c>
      <c r="F35" s="214">
        <f t="shared" si="4"/>
        <v>0.95789060516793045</v>
      </c>
      <c r="G35" s="214">
        <f t="shared" si="4"/>
        <v>2.8242140524800363</v>
      </c>
      <c r="H35" s="214">
        <f t="shared" si="4"/>
        <v>7.7638068394101323</v>
      </c>
      <c r="I35" s="214">
        <f t="shared" si="4"/>
        <v>1.8788527933249672</v>
      </c>
      <c r="J35" s="214">
        <f t="shared" si="4"/>
        <v>8.9997898709872803</v>
      </c>
      <c r="K35" s="214">
        <f t="shared" si="4"/>
        <v>20.876225032372801</v>
      </c>
      <c r="L35" s="214">
        <f t="shared" si="4"/>
        <v>4.5286678810025016</v>
      </c>
      <c r="M35" s="214">
        <f t="shared" si="4"/>
        <v>1.2224884286153892</v>
      </c>
      <c r="N35" s="214">
        <f t="shared" si="4"/>
        <v>5.0099874739348254</v>
      </c>
      <c r="O35" s="214">
        <f t="shared" si="4"/>
        <v>2.5948386105058878</v>
      </c>
      <c r="P35" s="214">
        <f t="shared" si="4"/>
        <v>3.1643350300846764</v>
      </c>
      <c r="Q35" s="214">
        <f t="shared" si="4"/>
        <v>2.7020891907435969</v>
      </c>
      <c r="R35" s="179">
        <f t="shared" si="4"/>
        <v>100</v>
      </c>
      <c r="S35" s="173">
        <v>2011</v>
      </c>
    </row>
    <row r="36" spans="1:19" s="159" customFormat="1" ht="12" customHeight="1">
      <c r="A36" s="173">
        <v>2012</v>
      </c>
      <c r="B36" s="214">
        <f t="shared" si="4"/>
        <v>13.893051379527696</v>
      </c>
      <c r="C36" s="214">
        <f t="shared" si="4"/>
        <v>16.737748755210099</v>
      </c>
      <c r="D36" s="214">
        <f t="shared" si="4"/>
        <v>4.2981942680205698</v>
      </c>
      <c r="E36" s="214">
        <f t="shared" si="4"/>
        <v>2.7169571902103575</v>
      </c>
      <c r="F36" s="214">
        <f t="shared" si="4"/>
        <v>0.96292652131288026</v>
      </c>
      <c r="G36" s="214">
        <f t="shared" si="4"/>
        <v>2.8484749091535226</v>
      </c>
      <c r="H36" s="214">
        <f t="shared" si="4"/>
        <v>7.7554129830016709</v>
      </c>
      <c r="I36" s="214">
        <f t="shared" si="4"/>
        <v>1.8342833460685146</v>
      </c>
      <c r="J36" s="214">
        <f t="shared" si="4"/>
        <v>9.0532779200450584</v>
      </c>
      <c r="K36" s="214">
        <f t="shared" si="4"/>
        <v>20.826701947190394</v>
      </c>
      <c r="L36" s="214">
        <f t="shared" si="4"/>
        <v>4.5120196284932597</v>
      </c>
      <c r="M36" s="214">
        <f t="shared" si="4"/>
        <v>1.2093595091588654</v>
      </c>
      <c r="N36" s="214">
        <f t="shared" si="4"/>
        <v>4.9752522217722381</v>
      </c>
      <c r="O36" s="214">
        <f t="shared" si="4"/>
        <v>2.5516407609295841</v>
      </c>
      <c r="P36" s="214">
        <f t="shared" si="4"/>
        <v>3.1579470016208941</v>
      </c>
      <c r="Q36" s="214">
        <f t="shared" si="4"/>
        <v>2.6667516582843915</v>
      </c>
      <c r="R36" s="179">
        <f t="shared" si="4"/>
        <v>100</v>
      </c>
      <c r="S36" s="173">
        <v>2012</v>
      </c>
    </row>
    <row r="37" spans="1:19" s="159" customFormat="1" ht="12" customHeight="1">
      <c r="A37" s="173">
        <v>2013</v>
      </c>
      <c r="B37" s="214">
        <f t="shared" si="4"/>
        <v>14.062571795016229</v>
      </c>
      <c r="C37" s="214">
        <f t="shared" si="4"/>
        <v>16.830927732867121</v>
      </c>
      <c r="D37" s="214">
        <f t="shared" si="4"/>
        <v>4.3176467126681324</v>
      </c>
      <c r="E37" s="214">
        <f t="shared" si="4"/>
        <v>2.6737746426967908</v>
      </c>
      <c r="F37" s="214">
        <f t="shared" si="4"/>
        <v>0.96090297831440075</v>
      </c>
      <c r="G37" s="214">
        <f t="shared" si="4"/>
        <v>2.8518050183842978</v>
      </c>
      <c r="H37" s="214">
        <f t="shared" si="4"/>
        <v>7.7487053137186708</v>
      </c>
      <c r="I37" s="214">
        <f t="shared" si="4"/>
        <v>1.7888147888858734</v>
      </c>
      <c r="J37" s="214">
        <f t="shared" si="4"/>
        <v>9.096491373488405</v>
      </c>
      <c r="K37" s="214">
        <f t="shared" si="4"/>
        <v>20.75128648423641</v>
      </c>
      <c r="L37" s="214">
        <f t="shared" si="4"/>
        <v>4.4995116528491863</v>
      </c>
      <c r="M37" s="214">
        <f t="shared" si="4"/>
        <v>1.1900672454851213</v>
      </c>
      <c r="N37" s="214">
        <f t="shared" si="4"/>
        <v>4.9481626421242968</v>
      </c>
      <c r="O37" s="214">
        <f t="shared" si="4"/>
        <v>2.5089525971276179</v>
      </c>
      <c r="P37" s="214">
        <f t="shared" si="4"/>
        <v>3.1467470820031775</v>
      </c>
      <c r="Q37" s="214">
        <f t="shared" si="4"/>
        <v>2.6236319401342723</v>
      </c>
      <c r="R37" s="179">
        <f t="shared" si="4"/>
        <v>100</v>
      </c>
      <c r="S37" s="173">
        <v>2013</v>
      </c>
    </row>
    <row r="38" spans="1:19" s="159" customFormat="1" ht="12" customHeight="1">
      <c r="A38" s="173">
        <v>2014</v>
      </c>
      <c r="B38" s="214">
        <f t="shared" si="4"/>
        <v>14.030820769980734</v>
      </c>
      <c r="C38" s="214">
        <f t="shared" si="4"/>
        <v>16.861881818093359</v>
      </c>
      <c r="D38" s="214">
        <f t="shared" si="4"/>
        <v>4.3511899593893633</v>
      </c>
      <c r="E38" s="214">
        <f t="shared" si="4"/>
        <v>2.6821270497471188</v>
      </c>
      <c r="F38" s="214">
        <f t="shared" si="4"/>
        <v>0.95683210733125512</v>
      </c>
      <c r="G38" s="214">
        <f t="shared" si="4"/>
        <v>2.8668212828103061</v>
      </c>
      <c r="H38" s="214">
        <f t="shared" si="4"/>
        <v>7.7619683448302421</v>
      </c>
      <c r="I38" s="214">
        <f t="shared" si="4"/>
        <v>1.7880356765074206</v>
      </c>
      <c r="J38" s="214">
        <f t="shared" si="4"/>
        <v>9.0914774712659039</v>
      </c>
      <c r="K38" s="214">
        <f t="shared" si="4"/>
        <v>20.733616828375514</v>
      </c>
      <c r="L38" s="214">
        <f t="shared" si="4"/>
        <v>4.5131653020140874</v>
      </c>
      <c r="M38" s="214">
        <f t="shared" si="4"/>
        <v>1.1847461008800479</v>
      </c>
      <c r="N38" s="214">
        <f t="shared" si="4"/>
        <v>4.9522683550892292</v>
      </c>
      <c r="O38" s="214">
        <f t="shared" si="4"/>
        <v>2.4778725104110575</v>
      </c>
      <c r="P38" s="214">
        <f t="shared" si="4"/>
        <v>3.1412846326056143</v>
      </c>
      <c r="Q38" s="214">
        <f t="shared" si="4"/>
        <v>2.6058917906687418</v>
      </c>
      <c r="R38" s="179">
        <f t="shared" si="4"/>
        <v>100</v>
      </c>
      <c r="S38" s="173">
        <v>2014</v>
      </c>
    </row>
    <row r="39" spans="1:19" s="159" customFormat="1" ht="12" customHeight="1">
      <c r="A39" s="173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179"/>
      <c r="S39" s="173"/>
    </row>
    <row r="40" spans="1:19" s="159" customFormat="1" ht="12" customHeight="1">
      <c r="A40" s="173"/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179"/>
      <c r="S40" s="173"/>
    </row>
    <row r="41" spans="1:19" s="159" customFormat="1" ht="12" customHeight="1">
      <c r="A41" s="173"/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179"/>
      <c r="S41" s="173"/>
    </row>
    <row r="42" spans="1:19" s="159" customFormat="1" ht="12" customHeight="1">
      <c r="A42" s="173"/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179"/>
      <c r="S42" s="173"/>
    </row>
    <row r="43" spans="1:19" ht="12" customHeight="1"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6"/>
      <c r="Q43" s="215"/>
      <c r="R43" s="215"/>
    </row>
    <row r="44" spans="1:19" ht="12" customHeight="1">
      <c r="K44" s="215"/>
      <c r="L44" s="215"/>
      <c r="M44" s="215"/>
      <c r="N44" s="215"/>
      <c r="O44" s="215"/>
      <c r="P44" s="215"/>
      <c r="Q44" s="215"/>
      <c r="R44" s="215"/>
    </row>
    <row r="45" spans="1:19" ht="12" customHeight="1">
      <c r="K45" s="217"/>
      <c r="L45" s="217"/>
      <c r="M45" s="217"/>
      <c r="N45" s="217"/>
      <c r="O45" s="217"/>
      <c r="P45" s="217"/>
      <c r="Q45" s="217"/>
      <c r="R45" s="218"/>
      <c r="S45" s="160"/>
    </row>
    <row r="46" spans="1:19" ht="12" customHeight="1">
      <c r="K46" s="217"/>
      <c r="L46" s="217"/>
      <c r="M46" s="217"/>
      <c r="N46" s="217"/>
      <c r="O46" s="217"/>
      <c r="P46" s="217"/>
      <c r="Q46" s="217"/>
      <c r="R46" s="218"/>
      <c r="S46" s="160"/>
    </row>
  </sheetData>
  <mergeCells count="10">
    <mergeCell ref="B22:J22"/>
    <mergeCell ref="K22:R22"/>
    <mergeCell ref="B31:J31"/>
    <mergeCell ref="K31:R31"/>
    <mergeCell ref="A1:J1"/>
    <mergeCell ref="K1:S1"/>
    <mergeCell ref="B5:J5"/>
    <mergeCell ref="K5:R5"/>
    <mergeCell ref="B14:J14"/>
    <mergeCell ref="K14:R14"/>
  </mergeCells>
  <hyperlinks>
    <hyperlink ref="A1" location="Inhalt!A1" display="14     Tatsächlich geleistete Arbeitszeit in Deutschland 1998 bis 2006 nach Ländern"/>
    <hyperlink ref="A1:J1" location="Inhaltsverzeichnis!E45" display="18  Tatsächlich geleistete Arbeitszeit in Deutschland 2008 bis 2014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sqref="A1:J1"/>
    </sheetView>
  </sheetViews>
  <sheetFormatPr baseColWidth="10" defaultRowHeight="12" customHeight="1"/>
  <cols>
    <col min="1" max="1" width="5" style="172" customWidth="1"/>
    <col min="2" max="10" width="9.44140625" style="158" customWidth="1"/>
    <col min="11" max="18" width="10.44140625" style="158" customWidth="1"/>
    <col min="19" max="19" width="6.33203125" style="192" customWidth="1"/>
    <col min="20" max="16384" width="11.5546875" style="158"/>
  </cols>
  <sheetData>
    <row r="1" spans="1:19" ht="12" customHeight="1">
      <c r="A1" s="268" t="s">
        <v>356</v>
      </c>
      <c r="B1" s="268"/>
      <c r="C1" s="268"/>
      <c r="D1" s="268"/>
      <c r="E1" s="268"/>
      <c r="F1" s="268"/>
      <c r="G1" s="268"/>
      <c r="H1" s="268"/>
      <c r="I1" s="268"/>
      <c r="J1" s="268"/>
      <c r="K1" s="278" t="s">
        <v>356</v>
      </c>
      <c r="L1" s="278"/>
      <c r="M1" s="278"/>
      <c r="N1" s="278"/>
      <c r="O1" s="278"/>
      <c r="P1" s="278"/>
      <c r="Q1" s="278"/>
      <c r="R1" s="278"/>
      <c r="S1" s="278"/>
    </row>
    <row r="2" spans="1:19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19" ht="24" customHeight="1">
      <c r="A3" s="200" t="s">
        <v>0</v>
      </c>
      <c r="B3" s="170" t="s">
        <v>16</v>
      </c>
      <c r="C3" s="201" t="s">
        <v>17</v>
      </c>
      <c r="D3" s="201" t="s">
        <v>18</v>
      </c>
      <c r="E3" s="170" t="s">
        <v>19</v>
      </c>
      <c r="F3" s="201" t="s">
        <v>20</v>
      </c>
      <c r="G3" s="201" t="s">
        <v>21</v>
      </c>
      <c r="H3" s="201" t="s">
        <v>22</v>
      </c>
      <c r="I3" s="170" t="s">
        <v>23</v>
      </c>
      <c r="J3" s="171" t="s">
        <v>24</v>
      </c>
      <c r="K3" s="202" t="s">
        <v>25</v>
      </c>
      <c r="L3" s="170" t="s">
        <v>26</v>
      </c>
      <c r="M3" s="201" t="s">
        <v>27</v>
      </c>
      <c r="N3" s="170" t="s">
        <v>28</v>
      </c>
      <c r="O3" s="170" t="s">
        <v>29</v>
      </c>
      <c r="P3" s="170" t="s">
        <v>30</v>
      </c>
      <c r="Q3" s="201" t="s">
        <v>31</v>
      </c>
      <c r="R3" s="170" t="s">
        <v>32</v>
      </c>
      <c r="S3" s="203" t="s">
        <v>0</v>
      </c>
    </row>
    <row r="4" spans="1:19" ht="10.5" customHeight="1">
      <c r="A4" s="204"/>
      <c r="B4" s="189"/>
      <c r="C4" s="189"/>
      <c r="D4" s="189"/>
      <c r="E4" s="189"/>
      <c r="F4" s="189"/>
      <c r="G4" s="189"/>
      <c r="H4" s="189"/>
      <c r="I4" s="189"/>
      <c r="J4" s="189"/>
      <c r="K4" s="160"/>
      <c r="L4" s="160"/>
      <c r="M4" s="160"/>
      <c r="N4" s="160"/>
      <c r="O4" s="160"/>
      <c r="P4" s="160"/>
      <c r="Q4" s="160"/>
      <c r="R4" s="160"/>
      <c r="S4" s="173"/>
    </row>
    <row r="5" spans="1:19" ht="10.5" customHeight="1">
      <c r="B5" s="256" t="s">
        <v>8</v>
      </c>
      <c r="C5" s="256"/>
      <c r="D5" s="256"/>
      <c r="E5" s="256"/>
      <c r="F5" s="256"/>
      <c r="G5" s="256"/>
      <c r="H5" s="256"/>
      <c r="I5" s="256"/>
      <c r="J5" s="256"/>
      <c r="K5" s="256" t="s">
        <v>8</v>
      </c>
      <c r="L5" s="256"/>
      <c r="M5" s="256"/>
      <c r="N5" s="256"/>
      <c r="O5" s="256"/>
      <c r="P5" s="256"/>
      <c r="Q5" s="256"/>
      <c r="R5" s="256"/>
      <c r="S5" s="169"/>
    </row>
    <row r="6" spans="1:19" ht="10.5" customHeight="1">
      <c r="A6" s="173">
        <v>2000</v>
      </c>
      <c r="B6" s="210">
        <v>10492.620999999999</v>
      </c>
      <c r="C6" s="210">
        <v>12187.589</v>
      </c>
      <c r="D6" s="210">
        <v>3384.1460000000002</v>
      </c>
      <c r="E6" s="210">
        <v>2600.5300000000002</v>
      </c>
      <c r="F6" s="210">
        <v>661.45</v>
      </c>
      <c r="G6" s="210">
        <v>1710.271</v>
      </c>
      <c r="H6" s="210">
        <v>6058.3440000000001</v>
      </c>
      <c r="I6" s="210">
        <v>1783.0239999999999</v>
      </c>
      <c r="J6" s="210">
        <v>7911.308</v>
      </c>
      <c r="K6" s="210">
        <v>17999.93</v>
      </c>
      <c r="L6" s="210">
        <v>4030.4029999999998</v>
      </c>
      <c r="M6" s="210">
        <v>1069.684</v>
      </c>
      <c r="N6" s="210">
        <v>4442.7209999999995</v>
      </c>
      <c r="O6" s="210">
        <v>2633.0079999999998</v>
      </c>
      <c r="P6" s="210">
        <v>2782.2939999999999</v>
      </c>
      <c r="Q6" s="210">
        <v>2440.2910000000002</v>
      </c>
      <c r="R6" s="210">
        <v>82187.614000000001</v>
      </c>
      <c r="S6" s="173">
        <v>2000</v>
      </c>
    </row>
    <row r="7" spans="1:19" ht="10.5" customHeight="1">
      <c r="A7" s="173">
        <v>2001</v>
      </c>
      <c r="B7" s="210">
        <v>10560.76</v>
      </c>
      <c r="C7" s="210">
        <v>12280.404</v>
      </c>
      <c r="D7" s="210">
        <v>3385.1489999999999</v>
      </c>
      <c r="E7" s="210">
        <v>2596.5360000000001</v>
      </c>
      <c r="F7" s="210">
        <v>660.327</v>
      </c>
      <c r="G7" s="210">
        <v>1720.963</v>
      </c>
      <c r="H7" s="210">
        <v>6072.8620000000001</v>
      </c>
      <c r="I7" s="210">
        <v>1767.798</v>
      </c>
      <c r="J7" s="210">
        <v>7939.5559999999996</v>
      </c>
      <c r="K7" s="210">
        <v>18027.008999999998</v>
      </c>
      <c r="L7" s="210">
        <v>4041.1750000000002</v>
      </c>
      <c r="M7" s="210">
        <v>1067.2539999999999</v>
      </c>
      <c r="N7" s="210">
        <v>4404.7079999999996</v>
      </c>
      <c r="O7" s="210">
        <v>2598.3789999999999</v>
      </c>
      <c r="P7" s="210">
        <v>2795.915</v>
      </c>
      <c r="Q7" s="210">
        <v>2420.982</v>
      </c>
      <c r="R7" s="210">
        <v>82339.777000000002</v>
      </c>
      <c r="S7" s="173">
        <v>2001</v>
      </c>
    </row>
    <row r="8" spans="1:19" ht="10.5" customHeight="1">
      <c r="A8" s="173">
        <v>2002</v>
      </c>
      <c r="B8" s="210">
        <v>10630.962</v>
      </c>
      <c r="C8" s="210">
        <v>12358.118</v>
      </c>
      <c r="D8" s="210">
        <v>3390.29</v>
      </c>
      <c r="E8" s="210">
        <v>2586.4349999999999</v>
      </c>
      <c r="F8" s="210">
        <v>660.12699999999995</v>
      </c>
      <c r="G8" s="210">
        <v>1727.4449999999999</v>
      </c>
      <c r="H8" s="210">
        <v>6084.9089999999997</v>
      </c>
      <c r="I8" s="210">
        <v>1752.0229999999999</v>
      </c>
      <c r="J8" s="210">
        <v>7969.6030000000001</v>
      </c>
      <c r="K8" s="210">
        <v>18062.937999999998</v>
      </c>
      <c r="L8" s="210">
        <v>4051.5680000000002</v>
      </c>
      <c r="M8" s="210">
        <v>1065.3900000000001</v>
      </c>
      <c r="N8" s="210">
        <v>4365.78</v>
      </c>
      <c r="O8" s="210">
        <v>2564.828</v>
      </c>
      <c r="P8" s="210">
        <v>2810.1060000000002</v>
      </c>
      <c r="Q8" s="210">
        <v>2401.7869999999998</v>
      </c>
      <c r="R8" s="210">
        <v>82482.308999999994</v>
      </c>
      <c r="S8" s="173">
        <v>2002</v>
      </c>
    </row>
    <row r="9" spans="1:19" ht="10.5" customHeight="1">
      <c r="A9" s="173">
        <v>2003</v>
      </c>
      <c r="B9" s="210">
        <v>10678.380999999999</v>
      </c>
      <c r="C9" s="210">
        <v>12397.674999999999</v>
      </c>
      <c r="D9" s="210">
        <v>3391.5149999999999</v>
      </c>
      <c r="E9" s="210">
        <v>2576.0549999999998</v>
      </c>
      <c r="F9" s="210">
        <v>662.70100000000002</v>
      </c>
      <c r="G9" s="210">
        <v>1732.6489999999999</v>
      </c>
      <c r="H9" s="210">
        <v>6090.518</v>
      </c>
      <c r="I9" s="210">
        <v>1737.829</v>
      </c>
      <c r="J9" s="210">
        <v>7987.1180000000004</v>
      </c>
      <c r="K9" s="210">
        <v>18075.088</v>
      </c>
      <c r="L9" s="210">
        <v>4056.7370000000001</v>
      </c>
      <c r="M9" s="210">
        <v>1063.0709999999999</v>
      </c>
      <c r="N9" s="210">
        <v>4334.2</v>
      </c>
      <c r="O9" s="210">
        <v>2535.413</v>
      </c>
      <c r="P9" s="210">
        <v>2818.8040000000001</v>
      </c>
      <c r="Q9" s="210">
        <v>2382.422</v>
      </c>
      <c r="R9" s="210">
        <v>82520.176000000007</v>
      </c>
      <c r="S9" s="173">
        <v>2003</v>
      </c>
    </row>
    <row r="10" spans="1:19" ht="10.5" customHeight="1">
      <c r="A10" s="173">
        <v>2004</v>
      </c>
      <c r="B10" s="210">
        <v>10705.218000000001</v>
      </c>
      <c r="C10" s="210">
        <v>12429.228999999999</v>
      </c>
      <c r="D10" s="210">
        <v>3387.5450000000001</v>
      </c>
      <c r="E10" s="210">
        <v>2569.2049999999999</v>
      </c>
      <c r="F10" s="210">
        <v>662.83100000000002</v>
      </c>
      <c r="G10" s="210">
        <v>1736.2</v>
      </c>
      <c r="H10" s="210">
        <v>6089.3050000000003</v>
      </c>
      <c r="I10" s="210">
        <v>1725.66</v>
      </c>
      <c r="J10" s="210">
        <v>7997.7169999999996</v>
      </c>
      <c r="K10" s="210">
        <v>18072.636999999999</v>
      </c>
      <c r="L10" s="210">
        <v>4058.8939999999998</v>
      </c>
      <c r="M10" s="210">
        <v>1058.8530000000001</v>
      </c>
      <c r="N10" s="210">
        <v>4307.8379999999997</v>
      </c>
      <c r="O10" s="210">
        <v>2509.79</v>
      </c>
      <c r="P10" s="210">
        <v>2825.97</v>
      </c>
      <c r="Q10" s="210">
        <v>2364.3820000000001</v>
      </c>
      <c r="R10" s="210">
        <v>82501.274000000005</v>
      </c>
      <c r="S10" s="173">
        <v>2004</v>
      </c>
    </row>
    <row r="11" spans="1:19" ht="10.5" customHeight="1">
      <c r="A11" s="173">
        <v>2005</v>
      </c>
      <c r="B11" s="210">
        <v>10728.313</v>
      </c>
      <c r="C11" s="210">
        <v>12455.463</v>
      </c>
      <c r="D11" s="210">
        <v>3391.7829999999999</v>
      </c>
      <c r="E11" s="210">
        <v>2562.4679999999998</v>
      </c>
      <c r="F11" s="210">
        <v>663.16700000000003</v>
      </c>
      <c r="G11" s="210">
        <v>1739.454</v>
      </c>
      <c r="H11" s="210">
        <v>6094.3149999999996</v>
      </c>
      <c r="I11" s="210">
        <v>1712.857</v>
      </c>
      <c r="J11" s="210">
        <v>7999.777</v>
      </c>
      <c r="K11" s="210">
        <v>18062.87</v>
      </c>
      <c r="L11" s="210">
        <v>4059.308</v>
      </c>
      <c r="M11" s="210">
        <v>1053</v>
      </c>
      <c r="N11" s="210">
        <v>4283.915</v>
      </c>
      <c r="O11" s="210">
        <v>2482.4470000000001</v>
      </c>
      <c r="P11" s="210">
        <v>2830.1120000000001</v>
      </c>
      <c r="Q11" s="210">
        <v>2345.0949999999998</v>
      </c>
      <c r="R11" s="210">
        <v>82464.343999999997</v>
      </c>
      <c r="S11" s="173">
        <v>2005</v>
      </c>
    </row>
    <row r="12" spans="1:19" ht="10.5" customHeight="1">
      <c r="A12" s="173">
        <v>2006</v>
      </c>
      <c r="B12" s="210">
        <v>10738.025</v>
      </c>
      <c r="C12" s="210">
        <v>12478.638999999999</v>
      </c>
      <c r="D12" s="210">
        <v>3399.895</v>
      </c>
      <c r="E12" s="210">
        <v>2552.7469999999998</v>
      </c>
      <c r="F12" s="210">
        <v>664.27499999999998</v>
      </c>
      <c r="G12" s="210">
        <v>1748.5440000000001</v>
      </c>
      <c r="H12" s="210">
        <v>6079.1409999999996</v>
      </c>
      <c r="I12" s="210">
        <v>1700.2429999999999</v>
      </c>
      <c r="J12" s="210">
        <v>7989.0079999999998</v>
      </c>
      <c r="K12" s="210">
        <v>18041.172999999999</v>
      </c>
      <c r="L12" s="210">
        <v>4054.4169999999999</v>
      </c>
      <c r="M12" s="210">
        <v>1046.7750000000001</v>
      </c>
      <c r="N12" s="210">
        <v>4261.6229999999996</v>
      </c>
      <c r="O12" s="210">
        <v>2455.7840000000001</v>
      </c>
      <c r="P12" s="210">
        <v>2832.5949999999998</v>
      </c>
      <c r="Q12" s="210">
        <v>2322.9259999999999</v>
      </c>
      <c r="R12" s="210">
        <v>82365.81</v>
      </c>
      <c r="S12" s="173">
        <v>2006</v>
      </c>
    </row>
    <row r="13" spans="1:19" ht="10.5" customHeight="1">
      <c r="A13" s="173">
        <v>2007</v>
      </c>
      <c r="B13" s="210">
        <v>10746.296</v>
      </c>
      <c r="C13" s="210">
        <v>12504.647000000001</v>
      </c>
      <c r="D13" s="210">
        <v>3407.625</v>
      </c>
      <c r="E13" s="210">
        <v>2541.6280000000002</v>
      </c>
      <c r="F13" s="210">
        <v>663.34</v>
      </c>
      <c r="G13" s="210">
        <v>1761.711</v>
      </c>
      <c r="H13" s="210">
        <v>6072.5140000000001</v>
      </c>
      <c r="I13" s="210">
        <v>1686.682</v>
      </c>
      <c r="J13" s="210">
        <v>7979.442</v>
      </c>
      <c r="K13" s="210">
        <v>18011.956999999999</v>
      </c>
      <c r="L13" s="210">
        <v>4049.4589999999998</v>
      </c>
      <c r="M13" s="210">
        <v>1039.9649999999999</v>
      </c>
      <c r="N13" s="210">
        <v>4234.3770000000004</v>
      </c>
      <c r="O13" s="210">
        <v>2427.6019999999999</v>
      </c>
      <c r="P13" s="210">
        <v>2835.2669999999998</v>
      </c>
      <c r="Q13" s="210">
        <v>2300.13</v>
      </c>
      <c r="R13" s="210">
        <v>82262.642000000007</v>
      </c>
      <c r="S13" s="173">
        <v>2007</v>
      </c>
    </row>
    <row r="14" spans="1:19" ht="10.5" customHeight="1">
      <c r="A14" s="173">
        <v>2008</v>
      </c>
      <c r="B14" s="210">
        <v>10751.653</v>
      </c>
      <c r="C14" s="210">
        <v>12520.81</v>
      </c>
      <c r="D14" s="210">
        <v>3424.6390000000001</v>
      </c>
      <c r="E14" s="210">
        <v>2529.3789999999999</v>
      </c>
      <c r="F14" s="210">
        <v>662.03300000000002</v>
      </c>
      <c r="G14" s="210">
        <v>1771.5319999999999</v>
      </c>
      <c r="H14" s="210">
        <v>6069.8270000000002</v>
      </c>
      <c r="I14" s="210">
        <v>1672.327</v>
      </c>
      <c r="J14" s="210">
        <v>7961.1959999999999</v>
      </c>
      <c r="K14" s="210">
        <v>17967.777999999998</v>
      </c>
      <c r="L14" s="210">
        <v>4038.3589999999999</v>
      </c>
      <c r="M14" s="210">
        <v>1033.6379999999999</v>
      </c>
      <c r="N14" s="210">
        <v>4205.3159999999998</v>
      </c>
      <c r="O14" s="210">
        <v>2397.422</v>
      </c>
      <c r="P14" s="210">
        <v>2835.8710000000001</v>
      </c>
      <c r="Q14" s="210">
        <v>2277.9960000000001</v>
      </c>
      <c r="R14" s="210">
        <v>82119.775999999998</v>
      </c>
      <c r="S14" s="173">
        <v>2008</v>
      </c>
    </row>
    <row r="15" spans="1:19" ht="10.5" customHeight="1">
      <c r="A15" s="173">
        <v>2009</v>
      </c>
      <c r="B15" s="210">
        <v>10746.925999999999</v>
      </c>
      <c r="C15" s="210">
        <v>12503.875</v>
      </c>
      <c r="D15" s="210">
        <v>3434.5810000000001</v>
      </c>
      <c r="E15" s="210">
        <v>2516.2359999999999</v>
      </c>
      <c r="F15" s="210">
        <v>660.94500000000005</v>
      </c>
      <c r="G15" s="210">
        <v>1778.107</v>
      </c>
      <c r="H15" s="210">
        <v>6062.3190000000004</v>
      </c>
      <c r="I15" s="210">
        <v>1656.826</v>
      </c>
      <c r="J15" s="210">
        <v>7938.7070000000003</v>
      </c>
      <c r="K15" s="210">
        <v>17895.941999999999</v>
      </c>
      <c r="L15" s="210">
        <v>4019.07</v>
      </c>
      <c r="M15" s="210">
        <v>1025.9939999999999</v>
      </c>
      <c r="N15" s="210">
        <v>4178.3230000000003</v>
      </c>
      <c r="O15" s="210">
        <v>2367.9380000000001</v>
      </c>
      <c r="P15" s="210">
        <v>2831.473</v>
      </c>
      <c r="Q15" s="210">
        <v>2257.5079999999998</v>
      </c>
      <c r="R15" s="210">
        <v>81874.77</v>
      </c>
      <c r="S15" s="173">
        <v>2009</v>
      </c>
    </row>
    <row r="16" spans="1:19" ht="10.5" customHeight="1">
      <c r="A16" s="173">
        <v>2010</v>
      </c>
      <c r="B16" s="210">
        <v>10748.45</v>
      </c>
      <c r="C16" s="210">
        <v>12522.691000000001</v>
      </c>
      <c r="D16" s="210">
        <v>3446.973</v>
      </c>
      <c r="E16" s="210">
        <v>2507.5500000000002</v>
      </c>
      <c r="F16" s="210">
        <v>660.43700000000001</v>
      </c>
      <c r="G16" s="210">
        <v>1780.0650000000001</v>
      </c>
      <c r="H16" s="210">
        <v>6064.1660000000002</v>
      </c>
      <c r="I16" s="210">
        <v>1646.33</v>
      </c>
      <c r="J16" s="210">
        <v>7925.3609999999999</v>
      </c>
      <c r="K16" s="210">
        <v>17853.668000000001</v>
      </c>
      <c r="L16" s="210">
        <v>4007.4540000000002</v>
      </c>
      <c r="M16" s="210">
        <v>1019.968</v>
      </c>
      <c r="N16" s="210">
        <v>4155.7870000000003</v>
      </c>
      <c r="O16" s="210">
        <v>2344.85</v>
      </c>
      <c r="P16" s="210">
        <v>2832.1619999999998</v>
      </c>
      <c r="Q16" s="210">
        <v>2241.5590000000002</v>
      </c>
      <c r="R16" s="210">
        <v>81757.471000000005</v>
      </c>
      <c r="S16" s="173">
        <v>2010</v>
      </c>
    </row>
    <row r="17" spans="1:19" ht="10.5" customHeight="1">
      <c r="A17" s="173">
        <v>2011</v>
      </c>
      <c r="B17" s="210">
        <v>10769.084000000001</v>
      </c>
      <c r="C17" s="210">
        <v>12563.5</v>
      </c>
      <c r="D17" s="210">
        <v>3479.4659999999999</v>
      </c>
      <c r="E17" s="210">
        <v>2498.877</v>
      </c>
      <c r="F17" s="210">
        <v>660.25400000000002</v>
      </c>
      <c r="G17" s="210">
        <v>1792.3030000000001</v>
      </c>
      <c r="H17" s="210">
        <v>6077.5110000000004</v>
      </c>
      <c r="I17" s="210">
        <v>1637.828</v>
      </c>
      <c r="J17" s="210">
        <v>7918.2370000000001</v>
      </c>
      <c r="K17" s="210">
        <v>17839.968000000001</v>
      </c>
      <c r="L17" s="210">
        <v>4000.2820000000002</v>
      </c>
      <c r="M17" s="210">
        <v>1015.0309999999999</v>
      </c>
      <c r="N17" s="210">
        <v>4140.4979999999996</v>
      </c>
      <c r="O17" s="210">
        <v>2323.41</v>
      </c>
      <c r="P17" s="210">
        <v>2835.576</v>
      </c>
      <c r="Q17" s="210">
        <v>2227.3969999999999</v>
      </c>
      <c r="R17" s="210">
        <v>81779.221999999994</v>
      </c>
      <c r="S17" s="173">
        <v>2011</v>
      </c>
    </row>
    <row r="18" spans="1:19" ht="10.5" customHeight="1">
      <c r="A18" s="173">
        <v>2012</v>
      </c>
      <c r="B18" s="210">
        <v>10813.934999999999</v>
      </c>
      <c r="C18" s="210">
        <v>12630.868</v>
      </c>
      <c r="D18" s="210">
        <v>3520.8090000000002</v>
      </c>
      <c r="E18" s="210">
        <v>2493.0830000000001</v>
      </c>
      <c r="F18" s="210">
        <v>661.51599999999996</v>
      </c>
      <c r="G18" s="210">
        <v>1806.136</v>
      </c>
      <c r="H18" s="210">
        <v>6102.8649999999998</v>
      </c>
      <c r="I18" s="210">
        <v>1630.836</v>
      </c>
      <c r="J18" s="210">
        <v>7916.7439999999997</v>
      </c>
      <c r="K18" s="210">
        <v>17842.02</v>
      </c>
      <c r="L18" s="210">
        <v>3998.366</v>
      </c>
      <c r="M18" s="210">
        <v>1011.271</v>
      </c>
      <c r="N18" s="210">
        <v>4131.4430000000002</v>
      </c>
      <c r="O18" s="210">
        <v>2303.4079999999999</v>
      </c>
      <c r="P18" s="210">
        <v>2839.415</v>
      </c>
      <c r="Q18" s="210">
        <v>2214.6350000000002</v>
      </c>
      <c r="R18" s="210">
        <v>81917.350000000006</v>
      </c>
      <c r="S18" s="173">
        <v>2012</v>
      </c>
    </row>
    <row r="19" spans="1:19" ht="10.5" customHeight="1">
      <c r="A19" s="173">
        <v>2013</v>
      </c>
      <c r="B19" s="210">
        <v>10869.424000000001</v>
      </c>
      <c r="C19" s="210">
        <v>12705.210999999999</v>
      </c>
      <c r="D19" s="210">
        <v>3565.7370000000001</v>
      </c>
      <c r="E19" s="210">
        <v>2490.3449999999998</v>
      </c>
      <c r="F19" s="210">
        <v>663.94899999999996</v>
      </c>
      <c r="G19" s="210">
        <v>1824.2239999999999</v>
      </c>
      <c r="H19" s="210">
        <v>6126.7759999999998</v>
      </c>
      <c r="I19" s="210">
        <v>1624.83</v>
      </c>
      <c r="J19" s="210">
        <v>7921.723</v>
      </c>
      <c r="K19" s="210">
        <v>17845.61</v>
      </c>
      <c r="L19" s="210">
        <v>3998.6390000000001</v>
      </c>
      <c r="M19" s="210">
        <v>1007.348</v>
      </c>
      <c r="N19" s="210">
        <v>4126.2539999999999</v>
      </c>
      <c r="O19" s="210">
        <v>2286.0619999999999</v>
      </c>
      <c r="P19" s="210">
        <v>2843.9679999999998</v>
      </c>
      <c r="Q19" s="210">
        <v>2203.3229999999999</v>
      </c>
      <c r="R19" s="210">
        <v>82103.422999999995</v>
      </c>
      <c r="S19" s="173">
        <v>2013</v>
      </c>
    </row>
    <row r="20" spans="1:19" ht="10.5" customHeight="1">
      <c r="A20" s="173">
        <v>2014</v>
      </c>
      <c r="B20" s="174" t="s">
        <v>58</v>
      </c>
      <c r="C20" s="174" t="s">
        <v>58</v>
      </c>
      <c r="D20" s="174" t="s">
        <v>58</v>
      </c>
      <c r="E20" s="174" t="s">
        <v>58</v>
      </c>
      <c r="F20" s="174" t="s">
        <v>58</v>
      </c>
      <c r="G20" s="174" t="s">
        <v>58</v>
      </c>
      <c r="H20" s="174" t="s">
        <v>58</v>
      </c>
      <c r="I20" s="174" t="s">
        <v>58</v>
      </c>
      <c r="J20" s="174" t="s">
        <v>58</v>
      </c>
      <c r="K20" s="174" t="s">
        <v>58</v>
      </c>
      <c r="L20" s="174" t="s">
        <v>58</v>
      </c>
      <c r="M20" s="174" t="s">
        <v>58</v>
      </c>
      <c r="N20" s="174" t="s">
        <v>58</v>
      </c>
      <c r="O20" s="174" t="s">
        <v>58</v>
      </c>
      <c r="P20" s="174" t="s">
        <v>58</v>
      </c>
      <c r="Q20" s="174" t="s">
        <v>58</v>
      </c>
      <c r="R20" s="210">
        <v>82407</v>
      </c>
      <c r="S20" s="173">
        <v>2014</v>
      </c>
    </row>
    <row r="21" spans="1:19" ht="10.5" customHeight="1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210"/>
      <c r="S21" s="173"/>
    </row>
    <row r="22" spans="1:19" ht="10.5" customHeight="1">
      <c r="A22" s="173"/>
      <c r="B22" s="256" t="s">
        <v>3</v>
      </c>
      <c r="C22" s="256"/>
      <c r="D22" s="256"/>
      <c r="E22" s="256"/>
      <c r="F22" s="256"/>
      <c r="G22" s="256"/>
      <c r="H22" s="256"/>
      <c r="I22" s="256"/>
      <c r="J22" s="256"/>
      <c r="K22" s="256" t="s">
        <v>3</v>
      </c>
      <c r="L22" s="256"/>
      <c r="M22" s="256"/>
      <c r="N22" s="256"/>
      <c r="O22" s="256"/>
      <c r="P22" s="256"/>
      <c r="Q22" s="256"/>
      <c r="R22" s="256"/>
      <c r="S22" s="187"/>
    </row>
    <row r="23" spans="1:19" ht="10.5" customHeight="1">
      <c r="A23" s="173">
        <v>2001</v>
      </c>
      <c r="B23" s="178">
        <f t="shared" ref="B23:R36" si="0">B7/B6*100-100</f>
        <v>0.64939923018280865</v>
      </c>
      <c r="C23" s="193">
        <f t="shared" si="0"/>
        <v>0.76155341306636615</v>
      </c>
      <c r="D23" s="193">
        <f t="shared" si="0"/>
        <v>2.9638201188703306E-2</v>
      </c>
      <c r="E23" s="193">
        <f t="shared" si="0"/>
        <v>-0.15358407709197763</v>
      </c>
      <c r="F23" s="193">
        <f t="shared" si="0"/>
        <v>-0.16977851689470924</v>
      </c>
      <c r="G23" s="193">
        <f t="shared" si="0"/>
        <v>0.62516408218347408</v>
      </c>
      <c r="H23" s="193">
        <f t="shared" si="0"/>
        <v>0.2396364419055601</v>
      </c>
      <c r="I23" s="193">
        <f t="shared" si="0"/>
        <v>-0.85394251563634782</v>
      </c>
      <c r="J23" s="193">
        <f t="shared" si="0"/>
        <v>0.35705852938603755</v>
      </c>
      <c r="K23" s="193">
        <f t="shared" si="0"/>
        <v>0.15043947393127155</v>
      </c>
      <c r="L23" s="193">
        <f t="shared" si="0"/>
        <v>0.26726855850395737</v>
      </c>
      <c r="M23" s="193">
        <f t="shared" si="0"/>
        <v>-0.2271698931647137</v>
      </c>
      <c r="N23" s="193">
        <f t="shared" si="0"/>
        <v>-0.85562428970894189</v>
      </c>
      <c r="O23" s="193">
        <f t="shared" si="0"/>
        <v>-1.3151878004168651</v>
      </c>
      <c r="P23" s="193">
        <f t="shared" si="0"/>
        <v>0.48956005368232525</v>
      </c>
      <c r="Q23" s="193">
        <f t="shared" si="0"/>
        <v>-0.7912580917603691</v>
      </c>
      <c r="R23" s="193">
        <f t="shared" si="0"/>
        <v>0.18514103597166809</v>
      </c>
      <c r="S23" s="173">
        <v>2001</v>
      </c>
    </row>
    <row r="24" spans="1:19" ht="10.5" customHeight="1">
      <c r="A24" s="173">
        <v>2002</v>
      </c>
      <c r="B24" s="178">
        <f t="shared" si="0"/>
        <v>0.66474382525498754</v>
      </c>
      <c r="C24" s="193">
        <f t="shared" si="0"/>
        <v>0.63282934339945029</v>
      </c>
      <c r="D24" s="193">
        <f t="shared" si="0"/>
        <v>0.15186923825214649</v>
      </c>
      <c r="E24" s="193">
        <f t="shared" si="0"/>
        <v>-0.38901829206297123</v>
      </c>
      <c r="F24" s="193">
        <f t="shared" si="0"/>
        <v>-3.0288023963890964E-2</v>
      </c>
      <c r="G24" s="193">
        <f t="shared" si="0"/>
        <v>0.37664958514504576</v>
      </c>
      <c r="H24" s="193">
        <f t="shared" si="0"/>
        <v>0.1983743414554624</v>
      </c>
      <c r="I24" s="193">
        <f t="shared" si="0"/>
        <v>-0.89235308559010207</v>
      </c>
      <c r="J24" s="193">
        <f t="shared" si="0"/>
        <v>0.37844685521457677</v>
      </c>
      <c r="K24" s="193">
        <f t="shared" si="0"/>
        <v>0.19930649615807283</v>
      </c>
      <c r="L24" s="193">
        <f t="shared" si="0"/>
        <v>0.25717767728446006</v>
      </c>
      <c r="M24" s="193">
        <f t="shared" si="0"/>
        <v>-0.174653831234167</v>
      </c>
      <c r="N24" s="193">
        <f t="shared" si="0"/>
        <v>-0.88378162638703373</v>
      </c>
      <c r="O24" s="193">
        <f t="shared" si="0"/>
        <v>-1.2912281079857877</v>
      </c>
      <c r="P24" s="193">
        <f t="shared" si="0"/>
        <v>0.50756192516583098</v>
      </c>
      <c r="Q24" s="193">
        <f t="shared" si="0"/>
        <v>-0.79286008735299163</v>
      </c>
      <c r="R24" s="193">
        <f t="shared" si="0"/>
        <v>0.17310224194557122</v>
      </c>
      <c r="S24" s="173">
        <v>2002</v>
      </c>
    </row>
    <row r="25" spans="1:19" ht="10.5" customHeight="1">
      <c r="A25" s="173">
        <v>2003</v>
      </c>
      <c r="B25" s="178">
        <f t="shared" si="0"/>
        <v>0.44604618095709725</v>
      </c>
      <c r="C25" s="193">
        <f t="shared" si="0"/>
        <v>0.32008919157431137</v>
      </c>
      <c r="D25" s="193">
        <f t="shared" si="0"/>
        <v>3.6132602225762867E-2</v>
      </c>
      <c r="E25" s="193">
        <f t="shared" si="0"/>
        <v>-0.40132460317001062</v>
      </c>
      <c r="F25" s="193">
        <f t="shared" si="0"/>
        <v>0.38992496898325157</v>
      </c>
      <c r="G25" s="193">
        <f t="shared" si="0"/>
        <v>0.30125416438728791</v>
      </c>
      <c r="H25" s="193">
        <f t="shared" si="0"/>
        <v>9.2178864137508754E-2</v>
      </c>
      <c r="I25" s="193">
        <f t="shared" si="0"/>
        <v>-0.81014918183150542</v>
      </c>
      <c r="J25" s="193">
        <f t="shared" si="0"/>
        <v>0.21977255328779677</v>
      </c>
      <c r="K25" s="193">
        <f t="shared" si="0"/>
        <v>6.7264804872849027E-2</v>
      </c>
      <c r="L25" s="193">
        <f t="shared" si="0"/>
        <v>0.12758023560259346</v>
      </c>
      <c r="M25" s="193">
        <f t="shared" si="0"/>
        <v>-0.21766676991525458</v>
      </c>
      <c r="N25" s="193">
        <f t="shared" si="0"/>
        <v>-0.72335298617886679</v>
      </c>
      <c r="O25" s="193">
        <f t="shared" si="0"/>
        <v>-1.1468605302187882</v>
      </c>
      <c r="P25" s="193">
        <f t="shared" si="0"/>
        <v>0.30952569048996281</v>
      </c>
      <c r="Q25" s="193">
        <f t="shared" si="0"/>
        <v>-0.80627466132507664</v>
      </c>
      <c r="R25" s="193">
        <f t="shared" si="0"/>
        <v>4.5909238549597831E-2</v>
      </c>
      <c r="S25" s="173">
        <v>2003</v>
      </c>
    </row>
    <row r="26" spans="1:19" ht="10.5" customHeight="1">
      <c r="A26" s="173">
        <v>2004</v>
      </c>
      <c r="B26" s="178">
        <f t="shared" si="0"/>
        <v>0.25132086970862133</v>
      </c>
      <c r="C26" s="193">
        <f t="shared" si="0"/>
        <v>0.25451546358490873</v>
      </c>
      <c r="D26" s="193">
        <f t="shared" si="0"/>
        <v>-0.11705683153397217</v>
      </c>
      <c r="E26" s="193">
        <f t="shared" si="0"/>
        <v>-0.26591047163199732</v>
      </c>
      <c r="F26" s="193">
        <f t="shared" si="0"/>
        <v>1.961668987975429E-2</v>
      </c>
      <c r="G26" s="193">
        <f t="shared" si="0"/>
        <v>0.20494629899074823</v>
      </c>
      <c r="H26" s="193">
        <f t="shared" si="0"/>
        <v>-1.9916204171792629E-2</v>
      </c>
      <c r="I26" s="193">
        <f t="shared" si="0"/>
        <v>-0.70024150822663955</v>
      </c>
      <c r="J26" s="193">
        <f t="shared" si="0"/>
        <v>0.13270118207844916</v>
      </c>
      <c r="K26" s="193">
        <f t="shared" si="0"/>
        <v>-1.3560099956364979E-2</v>
      </c>
      <c r="L26" s="193">
        <f t="shared" si="0"/>
        <v>5.3170811911144256E-2</v>
      </c>
      <c r="M26" s="193">
        <f t="shared" si="0"/>
        <v>-0.39677500373915109</v>
      </c>
      <c r="N26" s="193">
        <f t="shared" si="0"/>
        <v>-0.6082321997139104</v>
      </c>
      <c r="O26" s="193">
        <f t="shared" si="0"/>
        <v>-1.0106045839474689</v>
      </c>
      <c r="P26" s="193">
        <f t="shared" si="0"/>
        <v>0.25422129385368919</v>
      </c>
      <c r="Q26" s="193">
        <f t="shared" si="0"/>
        <v>-0.75721261808361362</v>
      </c>
      <c r="R26" s="193">
        <f t="shared" si="0"/>
        <v>-2.2905913336884964E-2</v>
      </c>
      <c r="S26" s="173">
        <v>2004</v>
      </c>
    </row>
    <row r="27" spans="1:19" ht="10.5" customHeight="1">
      <c r="A27" s="173">
        <v>2005</v>
      </c>
      <c r="B27" s="178">
        <f t="shared" si="0"/>
        <v>0.21573591495287303</v>
      </c>
      <c r="C27" s="193">
        <f t="shared" si="0"/>
        <v>0.21106699377733662</v>
      </c>
      <c r="D27" s="193">
        <f t="shared" si="0"/>
        <v>0.12510534915402616</v>
      </c>
      <c r="E27" s="193">
        <f t="shared" si="0"/>
        <v>-0.26222119293711899</v>
      </c>
      <c r="F27" s="193">
        <f t="shared" si="0"/>
        <v>5.06916544337912E-2</v>
      </c>
      <c r="G27" s="193">
        <f t="shared" si="0"/>
        <v>0.18742080405482398</v>
      </c>
      <c r="H27" s="193">
        <f t="shared" si="0"/>
        <v>8.2275399245062886E-2</v>
      </c>
      <c r="I27" s="193">
        <f t="shared" si="0"/>
        <v>-0.74191903387689706</v>
      </c>
      <c r="J27" s="193">
        <f t="shared" si="0"/>
        <v>2.5757350503894827E-2</v>
      </c>
      <c r="K27" s="193">
        <f t="shared" si="0"/>
        <v>-5.4043026482517575E-2</v>
      </c>
      <c r="L27" s="193">
        <f t="shared" si="0"/>
        <v>1.019982290742405E-2</v>
      </c>
      <c r="M27" s="193">
        <f t="shared" si="0"/>
        <v>-0.55276794795878459</v>
      </c>
      <c r="N27" s="193">
        <f t="shared" si="0"/>
        <v>-0.5553365748665442</v>
      </c>
      <c r="O27" s="193">
        <f t="shared" si="0"/>
        <v>-1.0894536993134807</v>
      </c>
      <c r="P27" s="193">
        <f t="shared" si="0"/>
        <v>0.14656914263069609</v>
      </c>
      <c r="Q27" s="193">
        <f t="shared" si="0"/>
        <v>-0.81573112974130879</v>
      </c>
      <c r="R27" s="193">
        <f t="shared" si="0"/>
        <v>-4.4762945115266461E-2</v>
      </c>
      <c r="S27" s="173">
        <v>2005</v>
      </c>
    </row>
    <row r="28" spans="1:19" ht="10.5" customHeight="1">
      <c r="A28" s="173">
        <v>2006</v>
      </c>
      <c r="B28" s="178">
        <f t="shared" si="0"/>
        <v>9.0526814420854862E-2</v>
      </c>
      <c r="C28" s="193">
        <f t="shared" si="0"/>
        <v>0.18607096339975726</v>
      </c>
      <c r="D28" s="193">
        <f t="shared" si="0"/>
        <v>0.23916624383105045</v>
      </c>
      <c r="E28" s="193">
        <f t="shared" si="0"/>
        <v>-0.37936083494506079</v>
      </c>
      <c r="F28" s="193">
        <f t="shared" si="0"/>
        <v>0.16707707108464831</v>
      </c>
      <c r="G28" s="193">
        <f t="shared" si="0"/>
        <v>0.5225777744050788</v>
      </c>
      <c r="H28" s="193">
        <f t="shared" si="0"/>
        <v>-0.24898614528457585</v>
      </c>
      <c r="I28" s="193">
        <f t="shared" si="0"/>
        <v>-0.73643042005258508</v>
      </c>
      <c r="J28" s="193">
        <f t="shared" si="0"/>
        <v>-0.13461625242804587</v>
      </c>
      <c r="K28" s="193">
        <f t="shared" si="0"/>
        <v>-0.12011933873188241</v>
      </c>
      <c r="L28" s="193">
        <f t="shared" si="0"/>
        <v>-0.12048851676198069</v>
      </c>
      <c r="M28" s="193">
        <f t="shared" si="0"/>
        <v>-0.59116809116808611</v>
      </c>
      <c r="N28" s="193">
        <f t="shared" si="0"/>
        <v>-0.52036513329514378</v>
      </c>
      <c r="O28" s="193">
        <f t="shared" si="0"/>
        <v>-1.0740611984868167</v>
      </c>
      <c r="P28" s="193">
        <f t="shared" si="0"/>
        <v>8.7735043701428594E-2</v>
      </c>
      <c r="Q28" s="193">
        <f t="shared" si="0"/>
        <v>-0.9453348371814343</v>
      </c>
      <c r="R28" s="193">
        <f t="shared" si="0"/>
        <v>-0.11948679298291154</v>
      </c>
      <c r="S28" s="173">
        <v>2006</v>
      </c>
    </row>
    <row r="29" spans="1:19" ht="10.5" customHeight="1">
      <c r="A29" s="173">
        <v>2007</v>
      </c>
      <c r="B29" s="178">
        <f t="shared" si="0"/>
        <v>7.7025337527160787E-2</v>
      </c>
      <c r="C29" s="193">
        <f t="shared" si="0"/>
        <v>0.20842016505167749</v>
      </c>
      <c r="D29" s="193">
        <f t="shared" si="0"/>
        <v>0.22735996258707303</v>
      </c>
      <c r="E29" s="193">
        <f t="shared" si="0"/>
        <v>-0.43556999577316446</v>
      </c>
      <c r="F29" s="193">
        <f t="shared" si="0"/>
        <v>-0.14075495841329655</v>
      </c>
      <c r="G29" s="193">
        <f t="shared" si="0"/>
        <v>0.75302651806300958</v>
      </c>
      <c r="H29" s="193">
        <f t="shared" si="0"/>
        <v>-0.10901211207306005</v>
      </c>
      <c r="I29" s="193">
        <f t="shared" si="0"/>
        <v>-0.79759187363217166</v>
      </c>
      <c r="J29" s="193">
        <f t="shared" si="0"/>
        <v>-0.11973952210337302</v>
      </c>
      <c r="K29" s="193">
        <f t="shared" si="0"/>
        <v>-0.16194068977665665</v>
      </c>
      <c r="L29" s="193">
        <f t="shared" si="0"/>
        <v>-0.12228638544087289</v>
      </c>
      <c r="M29" s="193">
        <f t="shared" si="0"/>
        <v>-0.65056960664901453</v>
      </c>
      <c r="N29" s="193">
        <f t="shared" si="0"/>
        <v>-0.63933388758225362</v>
      </c>
      <c r="O29" s="193">
        <f t="shared" si="0"/>
        <v>-1.1475764969557645</v>
      </c>
      <c r="P29" s="193">
        <f t="shared" si="0"/>
        <v>9.4330463762034356E-2</v>
      </c>
      <c r="Q29" s="193">
        <f t="shared" si="0"/>
        <v>-0.98134852337095424</v>
      </c>
      <c r="R29" s="193">
        <f t="shared" si="0"/>
        <v>-0.12525585555461305</v>
      </c>
      <c r="S29" s="173">
        <v>2007</v>
      </c>
    </row>
    <row r="30" spans="1:19" ht="10.5" customHeight="1">
      <c r="A30" s="173">
        <v>2008</v>
      </c>
      <c r="B30" s="178">
        <f t="shared" si="0"/>
        <v>4.9849734271219859E-2</v>
      </c>
      <c r="C30" s="193">
        <f t="shared" si="0"/>
        <v>0.12925594780884353</v>
      </c>
      <c r="D30" s="193">
        <f t="shared" si="0"/>
        <v>0.49929202890577074</v>
      </c>
      <c r="E30" s="193">
        <f t="shared" si="0"/>
        <v>-0.48193520058798356</v>
      </c>
      <c r="F30" s="193">
        <f t="shared" si="0"/>
        <v>-0.1970331956462843</v>
      </c>
      <c r="G30" s="193">
        <f t="shared" si="0"/>
        <v>0.55746941467698718</v>
      </c>
      <c r="H30" s="193">
        <f t="shared" si="0"/>
        <v>-4.424855998685473E-2</v>
      </c>
      <c r="I30" s="193">
        <f t="shared" si="0"/>
        <v>-0.85107921943792064</v>
      </c>
      <c r="J30" s="193">
        <f t="shared" si="0"/>
        <v>-0.22866260573107411</v>
      </c>
      <c r="K30" s="193">
        <f t="shared" si="0"/>
        <v>-0.24527595752088871</v>
      </c>
      <c r="L30" s="193">
        <f t="shared" si="0"/>
        <v>-0.27411068984770282</v>
      </c>
      <c r="M30" s="193">
        <f t="shared" si="0"/>
        <v>-0.60838585913948862</v>
      </c>
      <c r="N30" s="193">
        <f t="shared" si="0"/>
        <v>-0.68631111495270147</v>
      </c>
      <c r="O30" s="193">
        <f t="shared" si="0"/>
        <v>-1.2432021393951658</v>
      </c>
      <c r="P30" s="193">
        <f t="shared" si="0"/>
        <v>2.1303108313958319E-2</v>
      </c>
      <c r="Q30" s="193">
        <f t="shared" si="0"/>
        <v>-0.96229343558842118</v>
      </c>
      <c r="R30" s="193">
        <f t="shared" si="0"/>
        <v>-0.17367057090143589</v>
      </c>
      <c r="S30" s="173">
        <v>2008</v>
      </c>
    </row>
    <row r="31" spans="1:19" ht="10.5" customHeight="1">
      <c r="A31" s="173">
        <v>2009</v>
      </c>
      <c r="B31" s="178">
        <f t="shared" si="0"/>
        <v>-4.3965332586537897E-2</v>
      </c>
      <c r="C31" s="193">
        <f t="shared" si="0"/>
        <v>-0.13525482776273634</v>
      </c>
      <c r="D31" s="193">
        <f t="shared" si="0"/>
        <v>0.29030797114673135</v>
      </c>
      <c r="E31" s="193">
        <f t="shared" si="0"/>
        <v>-0.51961370755429925</v>
      </c>
      <c r="F31" s="193">
        <f t="shared" si="0"/>
        <v>-0.16434226088428261</v>
      </c>
      <c r="G31" s="193">
        <f t="shared" si="0"/>
        <v>0.37114768460293135</v>
      </c>
      <c r="H31" s="193">
        <f t="shared" si="0"/>
        <v>-0.12369380544123487</v>
      </c>
      <c r="I31" s="193">
        <f t="shared" si="0"/>
        <v>-0.92691202139295115</v>
      </c>
      <c r="J31" s="193">
        <f t="shared" si="0"/>
        <v>-0.28248268225024731</v>
      </c>
      <c r="K31" s="193">
        <f t="shared" si="0"/>
        <v>-0.39980458351610082</v>
      </c>
      <c r="L31" s="193">
        <f t="shared" si="0"/>
        <v>-0.47764450857388852</v>
      </c>
      <c r="M31" s="193">
        <f t="shared" si="0"/>
        <v>-0.7395238952128409</v>
      </c>
      <c r="N31" s="193">
        <f t="shared" si="0"/>
        <v>-0.64187804198303411</v>
      </c>
      <c r="O31" s="193">
        <f t="shared" si="0"/>
        <v>-1.2298210327593466</v>
      </c>
      <c r="P31" s="193">
        <f t="shared" si="0"/>
        <v>-0.15508462832055159</v>
      </c>
      <c r="Q31" s="193">
        <f t="shared" si="0"/>
        <v>-0.89938700506938574</v>
      </c>
      <c r="R31" s="193">
        <f t="shared" si="0"/>
        <v>-0.29835200719494992</v>
      </c>
      <c r="S31" s="173">
        <v>2009</v>
      </c>
    </row>
    <row r="32" spans="1:19" ht="10.5" customHeight="1">
      <c r="A32" s="173">
        <v>2010</v>
      </c>
      <c r="B32" s="178">
        <f t="shared" si="0"/>
        <v>1.4180799235077757E-2</v>
      </c>
      <c r="C32" s="193">
        <f t="shared" si="0"/>
        <v>0.15048135078126279</v>
      </c>
      <c r="D32" s="193">
        <f t="shared" si="0"/>
        <v>0.36080092447956247</v>
      </c>
      <c r="E32" s="193">
        <f t="shared" si="0"/>
        <v>-0.3451981451660231</v>
      </c>
      <c r="F32" s="193">
        <f t="shared" si="0"/>
        <v>-7.6859647928344543E-2</v>
      </c>
      <c r="G32" s="193">
        <f t="shared" si="0"/>
        <v>0.11011710768813998</v>
      </c>
      <c r="H32" s="193">
        <f t="shared" si="0"/>
        <v>3.0466888990815733E-2</v>
      </c>
      <c r="I32" s="193">
        <f t="shared" si="0"/>
        <v>-0.63350043999793115</v>
      </c>
      <c r="J32" s="193">
        <f t="shared" si="0"/>
        <v>-0.16811301890849961</v>
      </c>
      <c r="K32" s="193">
        <f t="shared" si="0"/>
        <v>-0.23622115002382316</v>
      </c>
      <c r="L32" s="193">
        <f t="shared" si="0"/>
        <v>-0.28902208719927103</v>
      </c>
      <c r="M32" s="193">
        <f t="shared" si="0"/>
        <v>-0.58733286939299489</v>
      </c>
      <c r="N32" s="193">
        <f t="shared" si="0"/>
        <v>-0.53935514319979916</v>
      </c>
      <c r="O32" s="193">
        <f t="shared" si="0"/>
        <v>-0.97502552854003</v>
      </c>
      <c r="P32" s="193">
        <f t="shared" si="0"/>
        <v>2.4333624230195028E-2</v>
      </c>
      <c r="Q32" s="193">
        <f t="shared" si="0"/>
        <v>-0.70648697590438303</v>
      </c>
      <c r="R32" s="193">
        <f t="shared" si="0"/>
        <v>-0.143266356656639</v>
      </c>
      <c r="S32" s="173">
        <v>2010</v>
      </c>
    </row>
    <row r="33" spans="1:19" ht="10.5" customHeight="1">
      <c r="A33" s="173">
        <v>2011</v>
      </c>
      <c r="B33" s="178">
        <f t="shared" si="0"/>
        <v>0.19197186571086888</v>
      </c>
      <c r="C33" s="193">
        <f t="shared" si="0"/>
        <v>0.32588043576255643</v>
      </c>
      <c r="D33" s="193">
        <f t="shared" si="0"/>
        <v>0.942653162644433</v>
      </c>
      <c r="E33" s="193">
        <f t="shared" si="0"/>
        <v>-0.34587545612252768</v>
      </c>
      <c r="F33" s="193">
        <f t="shared" si="0"/>
        <v>-2.7708926059560213E-2</v>
      </c>
      <c r="G33" s="193">
        <f t="shared" si="0"/>
        <v>0.6875029844415792</v>
      </c>
      <c r="H33" s="193">
        <f t="shared" si="0"/>
        <v>0.22006323705518582</v>
      </c>
      <c r="I33" s="193">
        <f t="shared" si="0"/>
        <v>-0.51642137360067863</v>
      </c>
      <c r="J33" s="193">
        <f t="shared" si="0"/>
        <v>-8.9888649867177151E-2</v>
      </c>
      <c r="K33" s="193">
        <f t="shared" si="0"/>
        <v>-7.673493200390169E-2</v>
      </c>
      <c r="L33" s="193">
        <f t="shared" si="0"/>
        <v>-0.17896649593483005</v>
      </c>
      <c r="M33" s="193">
        <f t="shared" si="0"/>
        <v>-0.48403479324842635</v>
      </c>
      <c r="N33" s="193">
        <f t="shared" si="0"/>
        <v>-0.36789662222824404</v>
      </c>
      <c r="O33" s="193">
        <f t="shared" si="0"/>
        <v>-0.91434420112160808</v>
      </c>
      <c r="P33" s="193">
        <f t="shared" si="0"/>
        <v>0.12054395193497669</v>
      </c>
      <c r="Q33" s="193">
        <f t="shared" si="0"/>
        <v>-0.63179242661024659</v>
      </c>
      <c r="R33" s="193">
        <f t="shared" si="0"/>
        <v>2.6604296505212233E-2</v>
      </c>
      <c r="S33" s="173">
        <v>2011</v>
      </c>
    </row>
    <row r="34" spans="1:19" ht="10.5" customHeight="1">
      <c r="A34" s="173">
        <v>2012</v>
      </c>
      <c r="B34" s="178">
        <f t="shared" si="0"/>
        <v>0.41647924744572151</v>
      </c>
      <c r="C34" s="193">
        <f t="shared" si="0"/>
        <v>0.53622000238786427</v>
      </c>
      <c r="D34" s="193">
        <f t="shared" si="0"/>
        <v>1.188199568554495</v>
      </c>
      <c r="E34" s="193">
        <f t="shared" si="0"/>
        <v>-0.23186415337768551</v>
      </c>
      <c r="F34" s="193">
        <f t="shared" si="0"/>
        <v>0.19113856182619315</v>
      </c>
      <c r="G34" s="193">
        <f t="shared" si="0"/>
        <v>0.7718003038548602</v>
      </c>
      <c r="H34" s="193">
        <f t="shared" si="0"/>
        <v>0.4171773609295002</v>
      </c>
      <c r="I34" s="193">
        <f t="shared" si="0"/>
        <v>-0.4269068546880419</v>
      </c>
      <c r="J34" s="193">
        <f t="shared" si="0"/>
        <v>-1.8855207289206533E-2</v>
      </c>
      <c r="K34" s="193">
        <f t="shared" si="0"/>
        <v>1.1502262784318873E-2</v>
      </c>
      <c r="L34" s="193">
        <f t="shared" si="0"/>
        <v>-4.7896623288053775E-2</v>
      </c>
      <c r="M34" s="193">
        <f t="shared" si="0"/>
        <v>-0.37043203606589259</v>
      </c>
      <c r="N34" s="193">
        <f t="shared" si="0"/>
        <v>-0.21869350015383304</v>
      </c>
      <c r="O34" s="193">
        <f t="shared" si="0"/>
        <v>-0.86088981281821475</v>
      </c>
      <c r="P34" s="193">
        <f t="shared" si="0"/>
        <v>0.1353869548902793</v>
      </c>
      <c r="Q34" s="193">
        <f t="shared" si="0"/>
        <v>-0.57295578650773393</v>
      </c>
      <c r="R34" s="193">
        <f t="shared" si="0"/>
        <v>0.16890353884757303</v>
      </c>
      <c r="S34" s="173">
        <v>2012</v>
      </c>
    </row>
    <row r="35" spans="1:19" ht="10.5" customHeight="1">
      <c r="A35" s="173">
        <v>2013</v>
      </c>
      <c r="B35" s="178">
        <f t="shared" si="0"/>
        <v>0.51312496329967416</v>
      </c>
      <c r="C35" s="193">
        <f t="shared" si="0"/>
        <v>0.58858187734998069</v>
      </c>
      <c r="D35" s="193">
        <f t="shared" si="0"/>
        <v>1.2760703576933423</v>
      </c>
      <c r="E35" s="193">
        <f t="shared" si="0"/>
        <v>-0.10982386065767002</v>
      </c>
      <c r="F35" s="193">
        <f t="shared" si="0"/>
        <v>0.36779155757380977</v>
      </c>
      <c r="G35" s="193">
        <f t="shared" si="0"/>
        <v>1.0014749719843934</v>
      </c>
      <c r="H35" s="193">
        <f t="shared" si="0"/>
        <v>0.39179958920934155</v>
      </c>
      <c r="I35" s="193">
        <f t="shared" si="0"/>
        <v>-0.36827737430374441</v>
      </c>
      <c r="J35" s="193">
        <f t="shared" si="0"/>
        <v>6.2892017223248331E-2</v>
      </c>
      <c r="K35" s="193">
        <f t="shared" si="0"/>
        <v>2.0121040106445776E-2</v>
      </c>
      <c r="L35" s="193">
        <f t="shared" si="0"/>
        <v>6.8277891518704337E-3</v>
      </c>
      <c r="M35" s="193">
        <f t="shared" si="0"/>
        <v>-0.38792766726228933</v>
      </c>
      <c r="N35" s="193">
        <f t="shared" si="0"/>
        <v>-0.12559776329965189</v>
      </c>
      <c r="O35" s="193">
        <f t="shared" si="0"/>
        <v>-0.75305807742267916</v>
      </c>
      <c r="P35" s="193">
        <f t="shared" si="0"/>
        <v>0.16034993123584229</v>
      </c>
      <c r="Q35" s="193">
        <f t="shared" si="0"/>
        <v>-0.51078394408109773</v>
      </c>
      <c r="R35" s="193">
        <f t="shared" si="0"/>
        <v>0.22714724048078949</v>
      </c>
      <c r="S35" s="173">
        <v>2013</v>
      </c>
    </row>
    <row r="36" spans="1:19" ht="10.5" customHeight="1">
      <c r="A36" s="173">
        <v>2014</v>
      </c>
      <c r="B36" s="174" t="s">
        <v>58</v>
      </c>
      <c r="C36" s="174" t="s">
        <v>58</v>
      </c>
      <c r="D36" s="174" t="s">
        <v>58</v>
      </c>
      <c r="E36" s="174" t="s">
        <v>58</v>
      </c>
      <c r="F36" s="174" t="s">
        <v>58</v>
      </c>
      <c r="G36" s="174" t="s">
        <v>58</v>
      </c>
      <c r="H36" s="174" t="s">
        <v>58</v>
      </c>
      <c r="I36" s="174" t="s">
        <v>58</v>
      </c>
      <c r="J36" s="174" t="s">
        <v>58</v>
      </c>
      <c r="K36" s="174" t="s">
        <v>58</v>
      </c>
      <c r="L36" s="174" t="s">
        <v>58</v>
      </c>
      <c r="M36" s="174" t="s">
        <v>58</v>
      </c>
      <c r="N36" s="174" t="s">
        <v>58</v>
      </c>
      <c r="O36" s="174" t="s">
        <v>58</v>
      </c>
      <c r="P36" s="174" t="s">
        <v>58</v>
      </c>
      <c r="Q36" s="174" t="s">
        <v>58</v>
      </c>
      <c r="R36" s="193">
        <f t="shared" si="0"/>
        <v>0.36974950484098201</v>
      </c>
      <c r="S36" s="173">
        <v>2014</v>
      </c>
    </row>
    <row r="37" spans="1:19" ht="10.5" customHeight="1">
      <c r="A37" s="173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93"/>
      <c r="S37" s="173"/>
    </row>
    <row r="38" spans="1:19" ht="10.5" customHeight="1">
      <c r="A38" s="173"/>
      <c r="B38" s="256" t="s">
        <v>347</v>
      </c>
      <c r="C38" s="256"/>
      <c r="D38" s="256"/>
      <c r="E38" s="256"/>
      <c r="F38" s="256"/>
      <c r="G38" s="256"/>
      <c r="H38" s="256"/>
      <c r="I38" s="256"/>
      <c r="J38" s="256"/>
      <c r="K38" s="256" t="s">
        <v>347</v>
      </c>
      <c r="L38" s="256"/>
      <c r="M38" s="256"/>
      <c r="N38" s="256"/>
      <c r="O38" s="256"/>
      <c r="P38" s="256"/>
      <c r="Q38" s="256"/>
      <c r="R38" s="256"/>
      <c r="S38" s="187"/>
    </row>
    <row r="39" spans="1:19" ht="10.5" customHeight="1">
      <c r="A39" s="173">
        <v>2000</v>
      </c>
      <c r="B39" s="178">
        <f t="shared" ref="B39:R53" si="1">B6/B$16*100</f>
        <v>97.619852164730716</v>
      </c>
      <c r="C39" s="178">
        <f t="shared" si="1"/>
        <v>97.324041613739411</v>
      </c>
      <c r="D39" s="178">
        <f t="shared" si="1"/>
        <v>98.177328339966692</v>
      </c>
      <c r="E39" s="178">
        <f t="shared" si="1"/>
        <v>103.70800183445994</v>
      </c>
      <c r="F39" s="178">
        <f t="shared" si="1"/>
        <v>100.15338329015486</v>
      </c>
      <c r="G39" s="178">
        <f t="shared" si="1"/>
        <v>96.079131941811113</v>
      </c>
      <c r="H39" s="178">
        <f t="shared" si="1"/>
        <v>99.903993393320704</v>
      </c>
      <c r="I39" s="178">
        <f t="shared" si="1"/>
        <v>108.30295262796645</v>
      </c>
      <c r="J39" s="178">
        <f t="shared" si="1"/>
        <v>99.822683156010186</v>
      </c>
      <c r="K39" s="178">
        <f t="shared" si="1"/>
        <v>100.81922661494545</v>
      </c>
      <c r="L39" s="178">
        <f t="shared" si="1"/>
        <v>100.57265785209262</v>
      </c>
      <c r="M39" s="178">
        <f t="shared" si="1"/>
        <v>104.87427056535108</v>
      </c>
      <c r="N39" s="178">
        <f t="shared" si="1"/>
        <v>106.90444433268596</v>
      </c>
      <c r="O39" s="178">
        <f t="shared" si="1"/>
        <v>112.28897370833954</v>
      </c>
      <c r="P39" s="178">
        <f t="shared" si="1"/>
        <v>98.239225016083125</v>
      </c>
      <c r="Q39" s="178">
        <f t="shared" si="1"/>
        <v>108.86579385151138</v>
      </c>
      <c r="R39" s="178">
        <f t="shared" si="1"/>
        <v>100.52612072601903</v>
      </c>
      <c r="S39" s="173">
        <v>2000</v>
      </c>
    </row>
    <row r="40" spans="1:19" ht="10.5" customHeight="1">
      <c r="A40" s="173">
        <v>2001</v>
      </c>
      <c r="B40" s="178">
        <f t="shared" si="1"/>
        <v>98.253794733194084</v>
      </c>
      <c r="C40" s="178">
        <f t="shared" si="1"/>
        <v>98.065216174382968</v>
      </c>
      <c r="D40" s="178">
        <f t="shared" si="1"/>
        <v>98.206426334061788</v>
      </c>
      <c r="E40" s="178">
        <f t="shared" si="1"/>
        <v>103.54872285697195</v>
      </c>
      <c r="F40" s="178">
        <f t="shared" si="1"/>
        <v>99.983344361384965</v>
      </c>
      <c r="G40" s="178">
        <f t="shared" si="1"/>
        <v>96.679784165184984</v>
      </c>
      <c r="H40" s="178">
        <f t="shared" si="1"/>
        <v>100.14339976841002</v>
      </c>
      <c r="I40" s="178">
        <f t="shared" si="1"/>
        <v>107.37810766978674</v>
      </c>
      <c r="J40" s="178">
        <f t="shared" si="1"/>
        <v>100.17910856048071</v>
      </c>
      <c r="K40" s="178">
        <f t="shared" si="1"/>
        <v>100.97089852908655</v>
      </c>
      <c r="L40" s="178">
        <f t="shared" si="1"/>
        <v>100.84145694498304</v>
      </c>
      <c r="M40" s="178">
        <f t="shared" si="1"/>
        <v>104.63602779695049</v>
      </c>
      <c r="N40" s="178">
        <f t="shared" si="1"/>
        <v>105.98974394019712</v>
      </c>
      <c r="O40" s="178">
        <f t="shared" si="1"/>
        <v>110.81216282491417</v>
      </c>
      <c r="P40" s="178">
        <f t="shared" si="1"/>
        <v>98.720165018808956</v>
      </c>
      <c r="Q40" s="178">
        <f t="shared" si="1"/>
        <v>108.00438444850214</v>
      </c>
      <c r="R40" s="178">
        <f t="shared" si="1"/>
        <v>100.71223582735331</v>
      </c>
      <c r="S40" s="173">
        <v>2001</v>
      </c>
    </row>
    <row r="41" spans="1:19" ht="10.5" customHeight="1">
      <c r="A41" s="173">
        <v>2002</v>
      </c>
      <c r="B41" s="178">
        <f t="shared" si="1"/>
        <v>98.906930766761704</v>
      </c>
      <c r="C41" s="178">
        <f t="shared" si="1"/>
        <v>98.685801638002573</v>
      </c>
      <c r="D41" s="178">
        <f t="shared" si="1"/>
        <v>98.355571685649991</v>
      </c>
      <c r="E41" s="178">
        <f t="shared" si="1"/>
        <v>103.14589938386074</v>
      </c>
      <c r="F41" s="178">
        <f t="shared" si="1"/>
        <v>99.953061382084883</v>
      </c>
      <c r="G41" s="178">
        <f t="shared" si="1"/>
        <v>97.043928171162293</v>
      </c>
      <c r="H41" s="178">
        <f t="shared" si="1"/>
        <v>100.34205857821175</v>
      </c>
      <c r="I41" s="178">
        <f t="shared" si="1"/>
        <v>106.41991581274715</v>
      </c>
      <c r="J41" s="178">
        <f t="shared" si="1"/>
        <v>100.55823324640984</v>
      </c>
      <c r="K41" s="178">
        <f t="shared" si="1"/>
        <v>101.17214008908419</v>
      </c>
      <c r="L41" s="178">
        <f t="shared" si="1"/>
        <v>101.10079866169393</v>
      </c>
      <c r="M41" s="178">
        <f t="shared" si="1"/>
        <v>104.45327696555186</v>
      </c>
      <c r="N41" s="178">
        <f t="shared" si="1"/>
        <v>105.05302605739899</v>
      </c>
      <c r="O41" s="178">
        <f t="shared" si="1"/>
        <v>109.38132503145191</v>
      </c>
      <c r="P41" s="178">
        <f t="shared" si="1"/>
        <v>99.221230988905305</v>
      </c>
      <c r="Q41" s="178">
        <f t="shared" si="1"/>
        <v>107.14806079161868</v>
      </c>
      <c r="R41" s="178">
        <f t="shared" si="1"/>
        <v>100.886570965484</v>
      </c>
      <c r="S41" s="173">
        <v>2002</v>
      </c>
    </row>
    <row r="42" spans="1:19" ht="10.5" customHeight="1">
      <c r="A42" s="173">
        <v>2003</v>
      </c>
      <c r="B42" s="178">
        <f t="shared" si="1"/>
        <v>99.348101354148724</v>
      </c>
      <c r="C42" s="178">
        <f t="shared" si="1"/>
        <v>99.001684222664267</v>
      </c>
      <c r="D42" s="178">
        <f t="shared" si="1"/>
        <v>98.391110113134033</v>
      </c>
      <c r="E42" s="178">
        <f t="shared" si="1"/>
        <v>102.73194951247231</v>
      </c>
      <c r="F42" s="178">
        <f t="shared" si="1"/>
        <v>100.3428033256768</v>
      </c>
      <c r="G42" s="178">
        <f t="shared" si="1"/>
        <v>97.336277046062918</v>
      </c>
      <c r="H42" s="178">
        <f t="shared" si="1"/>
        <v>100.43455274806132</v>
      </c>
      <c r="I42" s="178">
        <f t="shared" si="1"/>
        <v>105.55775573548438</v>
      </c>
      <c r="J42" s="178">
        <f t="shared" si="1"/>
        <v>100.77923264315658</v>
      </c>
      <c r="K42" s="178">
        <f t="shared" si="1"/>
        <v>101.24019333170079</v>
      </c>
      <c r="L42" s="178">
        <f t="shared" si="1"/>
        <v>101.22978329882264</v>
      </c>
      <c r="M42" s="178">
        <f t="shared" si="1"/>
        <v>104.22591689151031</v>
      </c>
      <c r="N42" s="178">
        <f t="shared" si="1"/>
        <v>104.29312185634151</v>
      </c>
      <c r="O42" s="178">
        <f t="shared" si="1"/>
        <v>108.12687378723587</v>
      </c>
      <c r="P42" s="178">
        <f t="shared" si="1"/>
        <v>99.528346189236359</v>
      </c>
      <c r="Q42" s="178">
        <f t="shared" si="1"/>
        <v>106.28415312735467</v>
      </c>
      <c r="R42" s="178">
        <f t="shared" si="1"/>
        <v>100.93288722201301</v>
      </c>
      <c r="S42" s="173">
        <v>2003</v>
      </c>
    </row>
    <row r="43" spans="1:19" ht="10.5" customHeight="1">
      <c r="A43" s="173">
        <v>2004</v>
      </c>
      <c r="B43" s="178">
        <f t="shared" si="1"/>
        <v>99.59778386651098</v>
      </c>
      <c r="C43" s="178">
        <f t="shared" si="1"/>
        <v>99.253658818220444</v>
      </c>
      <c r="D43" s="178">
        <f t="shared" si="1"/>
        <v>98.275936597124485</v>
      </c>
      <c r="E43" s="178">
        <f t="shared" si="1"/>
        <v>102.45877450100696</v>
      </c>
      <c r="F43" s="178">
        <f t="shared" si="1"/>
        <v>100.36248726222183</v>
      </c>
      <c r="G43" s="178">
        <f t="shared" si="1"/>
        <v>97.535764143444197</v>
      </c>
      <c r="H43" s="178">
        <f t="shared" si="1"/>
        <v>100.41454999747698</v>
      </c>
      <c r="I43" s="178">
        <f t="shared" si="1"/>
        <v>104.81859651467205</v>
      </c>
      <c r="J43" s="178">
        <f t="shared" si="1"/>
        <v>100.91296787616362</v>
      </c>
      <c r="K43" s="178">
        <f t="shared" si="1"/>
        <v>101.226465060289</v>
      </c>
      <c r="L43" s="178">
        <f t="shared" si="1"/>
        <v>101.28360799649852</v>
      </c>
      <c r="M43" s="178">
        <f t="shared" si="1"/>
        <v>103.81237450586687</v>
      </c>
      <c r="N43" s="178">
        <f t="shared" si="1"/>
        <v>103.6587775071244</v>
      </c>
      <c r="O43" s="178">
        <f t="shared" si="1"/>
        <v>107.03413864426297</v>
      </c>
      <c r="P43" s="178">
        <f t="shared" si="1"/>
        <v>99.78136843866983</v>
      </c>
      <c r="Q43" s="178">
        <f t="shared" si="1"/>
        <v>105.47935610885102</v>
      </c>
      <c r="R43" s="178">
        <f t="shared" si="1"/>
        <v>100.90976762233754</v>
      </c>
      <c r="S43" s="173">
        <v>2004</v>
      </c>
    </row>
    <row r="44" spans="1:19" ht="10.5" customHeight="1">
      <c r="A44" s="173">
        <v>2005</v>
      </c>
      <c r="B44" s="178">
        <f t="shared" si="1"/>
        <v>99.812652056808176</v>
      </c>
      <c r="C44" s="178">
        <f t="shared" si="1"/>
        <v>99.463150532102077</v>
      </c>
      <c r="D44" s="178">
        <f t="shared" si="1"/>
        <v>98.398885050738713</v>
      </c>
      <c r="E44" s="178">
        <f t="shared" si="1"/>
        <v>102.19010588024166</v>
      </c>
      <c r="F44" s="178">
        <f t="shared" si="1"/>
        <v>100.41336266744597</v>
      </c>
      <c r="G44" s="178">
        <f t="shared" si="1"/>
        <v>97.718566456842865</v>
      </c>
      <c r="H44" s="178">
        <f t="shared" si="1"/>
        <v>100.49716646938754</v>
      </c>
      <c r="I44" s="178">
        <f t="shared" si="1"/>
        <v>104.04092739608706</v>
      </c>
      <c r="J44" s="178">
        <f t="shared" si="1"/>
        <v>100.93896038300339</v>
      </c>
      <c r="K44" s="178">
        <f t="shared" si="1"/>
        <v>101.17175921496914</v>
      </c>
      <c r="L44" s="178">
        <f t="shared" si="1"/>
        <v>101.29393874514841</v>
      </c>
      <c r="M44" s="178">
        <f t="shared" si="1"/>
        <v>103.2385329735835</v>
      </c>
      <c r="N44" s="178">
        <f t="shared" si="1"/>
        <v>103.08312240256778</v>
      </c>
      <c r="O44" s="178">
        <f t="shared" si="1"/>
        <v>105.86805126127472</v>
      </c>
      <c r="P44" s="178">
        <f t="shared" si="1"/>
        <v>99.927617134895542</v>
      </c>
      <c r="Q44" s="178">
        <f t="shared" si="1"/>
        <v>104.61892816562042</v>
      </c>
      <c r="R44" s="178">
        <f t="shared" si="1"/>
        <v>100.86459743844081</v>
      </c>
      <c r="S44" s="173">
        <v>2005</v>
      </c>
    </row>
    <row r="45" spans="1:19" ht="10.5" customHeight="1">
      <c r="A45" s="173">
        <v>2006</v>
      </c>
      <c r="B45" s="178">
        <f t="shared" si="1"/>
        <v>99.903009271104196</v>
      </c>
      <c r="C45" s="178">
        <f t="shared" si="1"/>
        <v>99.648222574524908</v>
      </c>
      <c r="D45" s="178">
        <f t="shared" si="1"/>
        <v>98.634221968086194</v>
      </c>
      <c r="E45" s="178">
        <f t="shared" si="1"/>
        <v>101.80243664134312</v>
      </c>
      <c r="F45" s="178">
        <f t="shared" si="1"/>
        <v>100.58113037276833</v>
      </c>
      <c r="G45" s="178">
        <f t="shared" si="1"/>
        <v>98.229221966613579</v>
      </c>
      <c r="H45" s="178">
        <f t="shared" si="1"/>
        <v>100.24694244847518</v>
      </c>
      <c r="I45" s="178">
        <f t="shared" si="1"/>
        <v>103.27473835743746</v>
      </c>
      <c r="J45" s="178">
        <f t="shared" si="1"/>
        <v>100.80308013729595</v>
      </c>
      <c r="K45" s="178">
        <f t="shared" si="1"/>
        <v>101.05023236681672</v>
      </c>
      <c r="L45" s="178">
        <f t="shared" si="1"/>
        <v>101.1718911807846</v>
      </c>
      <c r="M45" s="178">
        <f t="shared" si="1"/>
        <v>102.62821970885363</v>
      </c>
      <c r="N45" s="178">
        <f t="shared" si="1"/>
        <v>102.54671377527286</v>
      </c>
      <c r="O45" s="178">
        <f t="shared" si="1"/>
        <v>104.73096360108323</v>
      </c>
      <c r="P45" s="178">
        <f t="shared" si="1"/>
        <v>100.01528867345866</v>
      </c>
      <c r="Q45" s="178">
        <f t="shared" si="1"/>
        <v>103.62992899138501</v>
      </c>
      <c r="R45" s="178">
        <f t="shared" si="1"/>
        <v>100.74407756570649</v>
      </c>
      <c r="S45" s="173">
        <v>2006</v>
      </c>
    </row>
    <row r="46" spans="1:19" ht="10.5" customHeight="1">
      <c r="A46" s="173">
        <v>2007</v>
      </c>
      <c r="B46" s="178">
        <f t="shared" si="1"/>
        <v>99.979959901195045</v>
      </c>
      <c r="C46" s="178">
        <f t="shared" si="1"/>
        <v>99.855909564485785</v>
      </c>
      <c r="D46" s="178">
        <f t="shared" si="1"/>
        <v>98.858476698250897</v>
      </c>
      <c r="E46" s="178">
        <f t="shared" si="1"/>
        <v>101.35901577236746</v>
      </c>
      <c r="F46" s="178">
        <f t="shared" si="1"/>
        <v>100.43955744454051</v>
      </c>
      <c r="G46" s="178">
        <f t="shared" si="1"/>
        <v>98.968914056509178</v>
      </c>
      <c r="H46" s="178">
        <f t="shared" si="1"/>
        <v>100.13766113922343</v>
      </c>
      <c r="I46" s="178">
        <f t="shared" si="1"/>
        <v>102.45102743678365</v>
      </c>
      <c r="J46" s="178">
        <f t="shared" si="1"/>
        <v>100.68237901087409</v>
      </c>
      <c r="K46" s="178">
        <f t="shared" si="1"/>
        <v>100.88659092350096</v>
      </c>
      <c r="L46" s="178">
        <f t="shared" si="1"/>
        <v>101.04817173197745</v>
      </c>
      <c r="M46" s="178">
        <f t="shared" si="1"/>
        <v>101.96055170358285</v>
      </c>
      <c r="N46" s="178">
        <f t="shared" si="1"/>
        <v>101.89109788350559</v>
      </c>
      <c r="O46" s="178">
        <f t="shared" si="1"/>
        <v>103.5290956777619</v>
      </c>
      <c r="P46" s="178">
        <f t="shared" si="1"/>
        <v>100.10963355909726</v>
      </c>
      <c r="Q46" s="178">
        <f t="shared" si="1"/>
        <v>102.61295821345769</v>
      </c>
      <c r="R46" s="178">
        <f t="shared" si="1"/>
        <v>100.61788970943095</v>
      </c>
      <c r="S46" s="173">
        <v>2007</v>
      </c>
    </row>
    <row r="47" spans="1:19" ht="10.5" customHeight="1">
      <c r="A47" s="173">
        <v>2008</v>
      </c>
      <c r="B47" s="178">
        <f t="shared" si="1"/>
        <v>100.02979964553028</v>
      </c>
      <c r="C47" s="178">
        <f t="shared" si="1"/>
        <v>99.984979266836476</v>
      </c>
      <c r="D47" s="178">
        <f t="shared" si="1"/>
        <v>99.352069192302935</v>
      </c>
      <c r="E47" s="178">
        <f t="shared" si="1"/>
        <v>100.8705309963909</v>
      </c>
      <c r="F47" s="178">
        <f t="shared" si="1"/>
        <v>100.24165817481456</v>
      </c>
      <c r="G47" s="178">
        <f t="shared" si="1"/>
        <v>99.52063548241216</v>
      </c>
      <c r="H47" s="178">
        <f t="shared" si="1"/>
        <v>100.09335166616482</v>
      </c>
      <c r="I47" s="178">
        <f t="shared" si="1"/>
        <v>101.57908803216853</v>
      </c>
      <c r="J47" s="178">
        <f t="shared" si="1"/>
        <v>100.45215605951579</v>
      </c>
      <c r="K47" s="178">
        <f t="shared" si="1"/>
        <v>100.63914037160318</v>
      </c>
      <c r="L47" s="178">
        <f t="shared" si="1"/>
        <v>100.77118789136443</v>
      </c>
      <c r="M47" s="178">
        <f t="shared" si="1"/>
        <v>101.34023812511765</v>
      </c>
      <c r="N47" s="178">
        <f t="shared" si="1"/>
        <v>101.19180795358376</v>
      </c>
      <c r="O47" s="178">
        <f t="shared" si="1"/>
        <v>102.2420197453995</v>
      </c>
      <c r="P47" s="178">
        <f t="shared" si="1"/>
        <v>100.13096002276707</v>
      </c>
      <c r="Q47" s="178">
        <f t="shared" si="1"/>
        <v>101.62552045250648</v>
      </c>
      <c r="R47" s="178">
        <f t="shared" si="1"/>
        <v>100.44314604594359</v>
      </c>
      <c r="S47" s="173">
        <v>2008</v>
      </c>
    </row>
    <row r="48" spans="1:19" ht="10.5" customHeight="1">
      <c r="A48" s="173">
        <v>2009</v>
      </c>
      <c r="B48" s="178">
        <f t="shared" si="1"/>
        <v>99.985821211430476</v>
      </c>
      <c r="C48" s="178">
        <f t="shared" si="1"/>
        <v>99.849744755340524</v>
      </c>
      <c r="D48" s="178">
        <f t="shared" si="1"/>
        <v>99.640496168667411</v>
      </c>
      <c r="E48" s="178">
        <f t="shared" si="1"/>
        <v>100.34639389045084</v>
      </c>
      <c r="F48" s="178">
        <f t="shared" si="1"/>
        <v>100.07691876742217</v>
      </c>
      <c r="G48" s="178">
        <f t="shared" si="1"/>
        <v>99.890004016707252</v>
      </c>
      <c r="H48" s="178">
        <f t="shared" si="1"/>
        <v>99.969542390495249</v>
      </c>
      <c r="I48" s="178">
        <f t="shared" si="1"/>
        <v>100.63753925397702</v>
      </c>
      <c r="J48" s="178">
        <f t="shared" si="1"/>
        <v>100.16839611470066</v>
      </c>
      <c r="K48" s="178">
        <f t="shared" si="1"/>
        <v>100.23678047558629</v>
      </c>
      <c r="L48" s="178">
        <f t="shared" si="1"/>
        <v>100.28985984617664</v>
      </c>
      <c r="M48" s="178">
        <f t="shared" si="1"/>
        <v>100.59080284871682</v>
      </c>
      <c r="N48" s="178">
        <f t="shared" si="1"/>
        <v>100.54227995804406</v>
      </c>
      <c r="O48" s="178">
        <f t="shared" si="1"/>
        <v>100.98462588225262</v>
      </c>
      <c r="P48" s="178">
        <f t="shared" si="1"/>
        <v>99.975672295581958</v>
      </c>
      <c r="Q48" s="178">
        <f t="shared" si="1"/>
        <v>100.71151372772252</v>
      </c>
      <c r="R48" s="178">
        <f t="shared" si="1"/>
        <v>100.14347190362578</v>
      </c>
      <c r="S48" s="173">
        <v>2009</v>
      </c>
    </row>
    <row r="49" spans="1:19" ht="10.5" customHeight="1">
      <c r="A49" s="173">
        <v>2010</v>
      </c>
      <c r="B49" s="179">
        <f t="shared" si="1"/>
        <v>100</v>
      </c>
      <c r="C49" s="179">
        <f t="shared" si="1"/>
        <v>100</v>
      </c>
      <c r="D49" s="179">
        <f t="shared" si="1"/>
        <v>100</v>
      </c>
      <c r="E49" s="179">
        <f t="shared" si="1"/>
        <v>100</v>
      </c>
      <c r="F49" s="179">
        <f t="shared" si="1"/>
        <v>100</v>
      </c>
      <c r="G49" s="179">
        <f t="shared" si="1"/>
        <v>100</v>
      </c>
      <c r="H49" s="179">
        <f t="shared" si="1"/>
        <v>100</v>
      </c>
      <c r="I49" s="179">
        <f t="shared" si="1"/>
        <v>100</v>
      </c>
      <c r="J49" s="179">
        <f t="shared" si="1"/>
        <v>100</v>
      </c>
      <c r="K49" s="179">
        <f t="shared" si="1"/>
        <v>100</v>
      </c>
      <c r="L49" s="179">
        <f t="shared" si="1"/>
        <v>100</v>
      </c>
      <c r="M49" s="179">
        <f t="shared" si="1"/>
        <v>100</v>
      </c>
      <c r="N49" s="179">
        <f t="shared" si="1"/>
        <v>100</v>
      </c>
      <c r="O49" s="179">
        <f t="shared" si="1"/>
        <v>100</v>
      </c>
      <c r="P49" s="179">
        <f t="shared" si="1"/>
        <v>100</v>
      </c>
      <c r="Q49" s="179">
        <f t="shared" si="1"/>
        <v>100</v>
      </c>
      <c r="R49" s="179">
        <f t="shared" si="1"/>
        <v>100</v>
      </c>
      <c r="S49" s="173">
        <v>2010</v>
      </c>
    </row>
    <row r="50" spans="1:19" ht="10.5" customHeight="1">
      <c r="A50" s="173">
        <v>2011</v>
      </c>
      <c r="B50" s="178">
        <f t="shared" si="1"/>
        <v>100.19197186571087</v>
      </c>
      <c r="C50" s="178">
        <f t="shared" si="1"/>
        <v>100.32588043576256</v>
      </c>
      <c r="D50" s="178">
        <f t="shared" si="1"/>
        <v>100.94265316264443</v>
      </c>
      <c r="E50" s="178">
        <f t="shared" si="1"/>
        <v>99.654124543877472</v>
      </c>
      <c r="F50" s="178">
        <f t="shared" si="1"/>
        <v>99.97229107394044</v>
      </c>
      <c r="G50" s="178">
        <f t="shared" si="1"/>
        <v>100.68750298444158</v>
      </c>
      <c r="H50" s="178">
        <f t="shared" si="1"/>
        <v>100.22006323705519</v>
      </c>
      <c r="I50" s="178">
        <f t="shared" si="1"/>
        <v>99.483578626399321</v>
      </c>
      <c r="J50" s="178">
        <f t="shared" si="1"/>
        <v>99.910111350132823</v>
      </c>
      <c r="K50" s="178">
        <f t="shared" si="1"/>
        <v>99.923265067996098</v>
      </c>
      <c r="L50" s="178">
        <f t="shared" si="1"/>
        <v>99.82103350406517</v>
      </c>
      <c r="M50" s="178">
        <f t="shared" si="1"/>
        <v>99.515965206751574</v>
      </c>
      <c r="N50" s="178">
        <f t="shared" si="1"/>
        <v>99.632103377771756</v>
      </c>
      <c r="O50" s="178">
        <f t="shared" si="1"/>
        <v>99.085655798878392</v>
      </c>
      <c r="P50" s="178">
        <f t="shared" si="1"/>
        <v>100.12054395193498</v>
      </c>
      <c r="Q50" s="178">
        <f t="shared" si="1"/>
        <v>99.368207573389753</v>
      </c>
      <c r="R50" s="178">
        <f t="shared" si="1"/>
        <v>100.02660429650521</v>
      </c>
      <c r="S50" s="173">
        <v>2011</v>
      </c>
    </row>
    <row r="51" spans="1:19" ht="10.5" customHeight="1">
      <c r="A51" s="173">
        <v>2012</v>
      </c>
      <c r="B51" s="178">
        <f t="shared" si="1"/>
        <v>100.60925063613821</v>
      </c>
      <c r="C51" s="178">
        <f t="shared" si="1"/>
        <v>100.86384787423086</v>
      </c>
      <c r="D51" s="178">
        <f t="shared" si="1"/>
        <v>102.14205333201043</v>
      </c>
      <c r="E51" s="178">
        <f t="shared" si="1"/>
        <v>99.423062351697865</v>
      </c>
      <c r="F51" s="178">
        <f t="shared" si="1"/>
        <v>100.16337667332387</v>
      </c>
      <c r="G51" s="178">
        <f t="shared" si="1"/>
        <v>101.46460943841937</v>
      </c>
      <c r="H51" s="178">
        <f t="shared" si="1"/>
        <v>100.6381586519894</v>
      </c>
      <c r="I51" s="178">
        <f t="shared" si="1"/>
        <v>99.058876409954266</v>
      </c>
      <c r="J51" s="178">
        <f t="shared" si="1"/>
        <v>99.891273091534885</v>
      </c>
      <c r="K51" s="178">
        <f t="shared" si="1"/>
        <v>99.934758504526911</v>
      </c>
      <c r="L51" s="178">
        <f t="shared" si="1"/>
        <v>99.773222599685482</v>
      </c>
      <c r="M51" s="178">
        <f t="shared" si="1"/>
        <v>99.147326190625591</v>
      </c>
      <c r="N51" s="178">
        <f t="shared" si="1"/>
        <v>99.414214443618022</v>
      </c>
      <c r="O51" s="178">
        <f t="shared" si="1"/>
        <v>98.232637482141712</v>
      </c>
      <c r="P51" s="178">
        <f t="shared" si="1"/>
        <v>100.25609410761108</v>
      </c>
      <c r="Q51" s="178">
        <f t="shared" si="1"/>
        <v>98.798871678148998</v>
      </c>
      <c r="R51" s="178">
        <f t="shared" si="1"/>
        <v>100.19555277095105</v>
      </c>
      <c r="S51" s="173">
        <v>2012</v>
      </c>
    </row>
    <row r="52" spans="1:19" ht="10.5" customHeight="1">
      <c r="A52" s="173">
        <v>2013</v>
      </c>
      <c r="B52" s="178">
        <f t="shared" si="1"/>
        <v>101.12550181654099</v>
      </c>
      <c r="C52" s="178">
        <f t="shared" si="1"/>
        <v>101.45751420361644</v>
      </c>
      <c r="D52" s="178">
        <f t="shared" si="1"/>
        <v>103.44545779731958</v>
      </c>
      <c r="E52" s="178">
        <f t="shared" si="1"/>
        <v>99.313872106239145</v>
      </c>
      <c r="F52" s="178">
        <f t="shared" si="1"/>
        <v>100.53176911650921</v>
      </c>
      <c r="G52" s="178">
        <f t="shared" si="1"/>
        <v>102.48075210736687</v>
      </c>
      <c r="H52" s="178">
        <f t="shared" si="1"/>
        <v>101.03245854417573</v>
      </c>
      <c r="I52" s="178">
        <f t="shared" si="1"/>
        <v>98.694064980896897</v>
      </c>
      <c r="J52" s="178">
        <f t="shared" si="1"/>
        <v>99.954096728212122</v>
      </c>
      <c r="K52" s="178">
        <f t="shared" si="1"/>
        <v>99.954866417365878</v>
      </c>
      <c r="L52" s="178">
        <f t="shared" si="1"/>
        <v>99.780034904954618</v>
      </c>
      <c r="M52" s="178">
        <f t="shared" si="1"/>
        <v>98.762706280981362</v>
      </c>
      <c r="N52" s="178">
        <f t="shared" si="1"/>
        <v>99.289352413874909</v>
      </c>
      <c r="O52" s="178">
        <f t="shared" si="1"/>
        <v>97.492888670917111</v>
      </c>
      <c r="P52" s="178">
        <f t="shared" si="1"/>
        <v>100.41685468557237</v>
      </c>
      <c r="Q52" s="178">
        <f t="shared" si="1"/>
        <v>98.294222904683735</v>
      </c>
      <c r="R52" s="178">
        <f t="shared" si="1"/>
        <v>100.42314420415475</v>
      </c>
      <c r="S52" s="173">
        <v>2013</v>
      </c>
    </row>
    <row r="53" spans="1:19" ht="10.5" customHeight="1">
      <c r="A53" s="173">
        <v>2014</v>
      </c>
      <c r="B53" s="174" t="s">
        <v>58</v>
      </c>
      <c r="C53" s="174" t="s">
        <v>58</v>
      </c>
      <c r="D53" s="174" t="s">
        <v>58</v>
      </c>
      <c r="E53" s="174" t="s">
        <v>58</v>
      </c>
      <c r="F53" s="174" t="s">
        <v>58</v>
      </c>
      <c r="G53" s="174" t="s">
        <v>58</v>
      </c>
      <c r="H53" s="174" t="s">
        <v>58</v>
      </c>
      <c r="I53" s="174" t="s">
        <v>58</v>
      </c>
      <c r="J53" s="174" t="s">
        <v>58</v>
      </c>
      <c r="K53" s="174" t="s">
        <v>58</v>
      </c>
      <c r="L53" s="174" t="s">
        <v>58</v>
      </c>
      <c r="M53" s="174" t="s">
        <v>58</v>
      </c>
      <c r="N53" s="174" t="s">
        <v>58</v>
      </c>
      <c r="O53" s="174" t="s">
        <v>58</v>
      </c>
      <c r="P53" s="174" t="s">
        <v>58</v>
      </c>
      <c r="Q53" s="174" t="s">
        <v>58</v>
      </c>
      <c r="R53" s="178">
        <f t="shared" si="1"/>
        <v>100.79445828259534</v>
      </c>
      <c r="S53" s="173">
        <v>2014</v>
      </c>
    </row>
    <row r="54" spans="1:19" ht="10.5" customHeight="1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8"/>
      <c r="S54" s="173"/>
    </row>
    <row r="55" spans="1:19" ht="10.5" customHeight="1">
      <c r="A55" s="173"/>
      <c r="B55" s="256" t="s">
        <v>7</v>
      </c>
      <c r="C55" s="256"/>
      <c r="D55" s="256"/>
      <c r="E55" s="256"/>
      <c r="F55" s="256"/>
      <c r="G55" s="256"/>
      <c r="H55" s="256"/>
      <c r="I55" s="256"/>
      <c r="J55" s="256"/>
      <c r="K55" s="256" t="s">
        <v>7</v>
      </c>
      <c r="L55" s="256"/>
      <c r="M55" s="256"/>
      <c r="N55" s="256"/>
      <c r="O55" s="256"/>
      <c r="P55" s="256"/>
      <c r="Q55" s="256"/>
      <c r="R55" s="256"/>
      <c r="S55" s="205"/>
    </row>
    <row r="56" spans="1:19" ht="10.5" customHeight="1">
      <c r="A56" s="173">
        <v>2000</v>
      </c>
      <c r="B56" s="180">
        <f t="shared" ref="B56:Q69" si="2">B6/$R6*100</f>
        <v>12.766669439996154</v>
      </c>
      <c r="C56" s="180">
        <f t="shared" si="2"/>
        <v>14.828985058502852</v>
      </c>
      <c r="D56" s="180">
        <f t="shared" si="2"/>
        <v>4.1175863798649761</v>
      </c>
      <c r="E56" s="180">
        <f t="shared" si="2"/>
        <v>3.1641385768906738</v>
      </c>
      <c r="F56" s="180">
        <f t="shared" si="2"/>
        <v>0.80480496732755857</v>
      </c>
      <c r="G56" s="180">
        <f t="shared" si="2"/>
        <v>2.0809352124518421</v>
      </c>
      <c r="H56" s="180">
        <f t="shared" si="2"/>
        <v>7.3713589008679579</v>
      </c>
      <c r="I56" s="180">
        <f t="shared" si="2"/>
        <v>2.1694558501235961</v>
      </c>
      <c r="J56" s="180">
        <f t="shared" si="2"/>
        <v>9.6259127318138216</v>
      </c>
      <c r="K56" s="180">
        <f t="shared" si="2"/>
        <v>21.90102513500392</v>
      </c>
      <c r="L56" s="180">
        <f t="shared" si="2"/>
        <v>4.9039055933659297</v>
      </c>
      <c r="M56" s="180">
        <f t="shared" si="2"/>
        <v>1.3015148486972743</v>
      </c>
      <c r="N56" s="180">
        <f t="shared" si="2"/>
        <v>5.4055845933184035</v>
      </c>
      <c r="O56" s="180">
        <f t="shared" si="2"/>
        <v>3.2036554802527784</v>
      </c>
      <c r="P56" s="180">
        <f t="shared" si="2"/>
        <v>3.3852959887605447</v>
      </c>
      <c r="Q56" s="180">
        <f t="shared" si="2"/>
        <v>2.9691712427617136</v>
      </c>
      <c r="R56" s="179">
        <v>100</v>
      </c>
      <c r="S56" s="173">
        <v>2000</v>
      </c>
    </row>
    <row r="57" spans="1:19" ht="10.5" customHeight="1">
      <c r="A57" s="173">
        <v>2001</v>
      </c>
      <c r="B57" s="180">
        <f t="shared" si="2"/>
        <v>12.825830218121673</v>
      </c>
      <c r="C57" s="180">
        <f t="shared" si="2"/>
        <v>14.914303204877516</v>
      </c>
      <c r="D57" s="180">
        <f t="shared" si="2"/>
        <v>4.1111952489256804</v>
      </c>
      <c r="E57" s="180">
        <f t="shared" si="2"/>
        <v>3.1534406511691184</v>
      </c>
      <c r="F57" s="180">
        <f t="shared" si="2"/>
        <v>0.80195383575061185</v>
      </c>
      <c r="G57" s="180">
        <f t="shared" si="2"/>
        <v>2.0900748856776721</v>
      </c>
      <c r="H57" s="180">
        <f t="shared" si="2"/>
        <v>7.3753685293561091</v>
      </c>
      <c r="I57" s="180">
        <f t="shared" si="2"/>
        <v>2.1469550494410496</v>
      </c>
      <c r="J57" s="180">
        <f t="shared" si="2"/>
        <v>9.6424307780187437</v>
      </c>
      <c r="K57" s="180">
        <f t="shared" si="2"/>
        <v>21.893439181891395</v>
      </c>
      <c r="L57" s="180">
        <f t="shared" si="2"/>
        <v>4.9079256068424861</v>
      </c>
      <c r="M57" s="180">
        <f t="shared" si="2"/>
        <v>1.296158477572753</v>
      </c>
      <c r="N57" s="180">
        <f t="shared" si="2"/>
        <v>5.3494291100642641</v>
      </c>
      <c r="O57" s="180">
        <f t="shared" si="2"/>
        <v>3.1556789375322207</v>
      </c>
      <c r="P57" s="180">
        <f t="shared" si="2"/>
        <v>3.3955824291338561</v>
      </c>
      <c r="Q57" s="180">
        <f t="shared" si="2"/>
        <v>2.9402338556248457</v>
      </c>
      <c r="R57" s="179">
        <v>100</v>
      </c>
      <c r="S57" s="173">
        <v>2001</v>
      </c>
    </row>
    <row r="58" spans="1:19" ht="10.5" customHeight="1">
      <c r="A58" s="173">
        <v>2002</v>
      </c>
      <c r="B58" s="180">
        <f t="shared" si="2"/>
        <v>12.888778368219542</v>
      </c>
      <c r="C58" s="180">
        <f t="shared" si="2"/>
        <v>14.982749816084805</v>
      </c>
      <c r="D58" s="180">
        <f t="shared" si="2"/>
        <v>4.1103238271372833</v>
      </c>
      <c r="E58" s="180">
        <f t="shared" si="2"/>
        <v>3.135745145058924</v>
      </c>
      <c r="F58" s="180">
        <f t="shared" si="2"/>
        <v>0.80032555829638563</v>
      </c>
      <c r="G58" s="180">
        <f t="shared" si="2"/>
        <v>2.0943218260293852</v>
      </c>
      <c r="H58" s="180">
        <f t="shared" si="2"/>
        <v>7.3772292189346933</v>
      </c>
      <c r="I58" s="180">
        <f t="shared" si="2"/>
        <v>2.1241197309352722</v>
      </c>
      <c r="J58" s="180">
        <f t="shared" si="2"/>
        <v>9.6621967748259827</v>
      </c>
      <c r="K58" s="180">
        <f t="shared" si="2"/>
        <v>21.899166280614185</v>
      </c>
      <c r="L58" s="180">
        <f t="shared" si="2"/>
        <v>4.9120448361842062</v>
      </c>
      <c r="M58" s="180">
        <f t="shared" si="2"/>
        <v>1.2916587967972626</v>
      </c>
      <c r="N58" s="180">
        <f t="shared" si="2"/>
        <v>5.2929895548874608</v>
      </c>
      <c r="O58" s="180">
        <f t="shared" si="2"/>
        <v>3.1095492246707113</v>
      </c>
      <c r="P58" s="180">
        <f t="shared" si="2"/>
        <v>3.4069196583718342</v>
      </c>
      <c r="Q58" s="180">
        <f t="shared" si="2"/>
        <v>2.9118813829520702</v>
      </c>
      <c r="R58" s="179">
        <v>100</v>
      </c>
      <c r="S58" s="173">
        <v>2002</v>
      </c>
    </row>
    <row r="59" spans="1:19" ht="10.5" customHeight="1">
      <c r="A59" s="173">
        <v>2003</v>
      </c>
      <c r="B59" s="180">
        <f t="shared" si="2"/>
        <v>12.9403274660975</v>
      </c>
      <c r="C59" s="180">
        <f t="shared" si="2"/>
        <v>15.023810661770762</v>
      </c>
      <c r="D59" s="180">
        <f t="shared" si="2"/>
        <v>4.1099221601272395</v>
      </c>
      <c r="E59" s="180">
        <f t="shared" si="2"/>
        <v>3.1217274669894062</v>
      </c>
      <c r="F59" s="180">
        <f t="shared" si="2"/>
        <v>0.80307754069744108</v>
      </c>
      <c r="G59" s="180">
        <f t="shared" si="2"/>
        <v>2.0996671165606817</v>
      </c>
      <c r="H59" s="180">
        <f t="shared" si="2"/>
        <v>7.3806410689187087</v>
      </c>
      <c r="I59" s="180">
        <f t="shared" si="2"/>
        <v>2.1059443692897597</v>
      </c>
      <c r="J59" s="180">
        <f t="shared" si="2"/>
        <v>9.6789880816541149</v>
      </c>
      <c r="K59" s="180">
        <f t="shared" si="2"/>
        <v>21.903840825545497</v>
      </c>
      <c r="L59" s="180">
        <f t="shared" si="2"/>
        <v>4.9160547112744881</v>
      </c>
      <c r="M59" s="180">
        <f t="shared" si="2"/>
        <v>1.2882558563617217</v>
      </c>
      <c r="N59" s="180">
        <f t="shared" si="2"/>
        <v>5.2522912699556032</v>
      </c>
      <c r="O59" s="180">
        <f t="shared" si="2"/>
        <v>3.0724764813880179</v>
      </c>
      <c r="P59" s="180">
        <f t="shared" si="2"/>
        <v>3.4158967377868894</v>
      </c>
      <c r="Q59" s="180">
        <f t="shared" si="2"/>
        <v>2.8870781855821539</v>
      </c>
      <c r="R59" s="179">
        <v>100</v>
      </c>
      <c r="S59" s="173">
        <v>2003</v>
      </c>
    </row>
    <row r="60" spans="1:19" ht="10.5" customHeight="1">
      <c r="A60" s="173">
        <v>2004</v>
      </c>
      <c r="B60" s="180">
        <f t="shared" si="2"/>
        <v>12.975821440042248</v>
      </c>
      <c r="C60" s="180">
        <f t="shared" si="2"/>
        <v>15.065499473377827</v>
      </c>
      <c r="D60" s="180">
        <f t="shared" si="2"/>
        <v>4.1060517441221567</v>
      </c>
      <c r="E60" s="180">
        <f t="shared" si="2"/>
        <v>3.1141397889201077</v>
      </c>
      <c r="F60" s="180">
        <f t="shared" si="2"/>
        <v>0.80341910841279851</v>
      </c>
      <c r="G60" s="180">
        <f t="shared" si="2"/>
        <v>2.1044523506388519</v>
      </c>
      <c r="H60" s="180">
        <f t="shared" si="2"/>
        <v>7.3808617791768896</v>
      </c>
      <c r="I60" s="180">
        <f t="shared" si="2"/>
        <v>2.0916767903487163</v>
      </c>
      <c r="J60" s="180">
        <f t="shared" si="2"/>
        <v>9.6940527245676211</v>
      </c>
      <c r="K60" s="180">
        <f t="shared" si="2"/>
        <v>21.90588838664479</v>
      </c>
      <c r="L60" s="180">
        <f t="shared" si="2"/>
        <v>4.9197955415815757</v>
      </c>
      <c r="M60" s="180">
        <f t="shared" si="2"/>
        <v>1.2834383624185004</v>
      </c>
      <c r="N60" s="180">
        <f t="shared" si="2"/>
        <v>5.2215411849276405</v>
      </c>
      <c r="O60" s="180">
        <f t="shared" si="2"/>
        <v>3.0421227192200693</v>
      </c>
      <c r="P60" s="180">
        <f t="shared" si="2"/>
        <v>3.4253652858742516</v>
      </c>
      <c r="Q60" s="180">
        <f t="shared" si="2"/>
        <v>2.8658733197259476</v>
      </c>
      <c r="R60" s="179">
        <v>100</v>
      </c>
      <c r="S60" s="173">
        <v>2004</v>
      </c>
    </row>
    <row r="61" spans="1:19" ht="10.5" customHeight="1">
      <c r="A61" s="173">
        <v>2005</v>
      </c>
      <c r="B61" s="180">
        <f t="shared" si="2"/>
        <v>13.009638444465162</v>
      </c>
      <c r="C61" s="180">
        <f t="shared" si="2"/>
        <v>15.104058791760957</v>
      </c>
      <c r="D61" s="180">
        <f t="shared" si="2"/>
        <v>4.113029747741642</v>
      </c>
      <c r="E61" s="180">
        <f t="shared" si="2"/>
        <v>3.1073648024169085</v>
      </c>
      <c r="F61" s="180">
        <f t="shared" si="2"/>
        <v>0.80418635234641533</v>
      </c>
      <c r="G61" s="180">
        <f t="shared" si="2"/>
        <v>2.1093407351909574</v>
      </c>
      <c r="H61" s="180">
        <f t="shared" si="2"/>
        <v>7.3902425028688752</v>
      </c>
      <c r="I61" s="180">
        <f t="shared" si="2"/>
        <v>2.077088007878896</v>
      </c>
      <c r="J61" s="180">
        <f t="shared" si="2"/>
        <v>9.7008920606947413</v>
      </c>
      <c r="K61" s="180">
        <f t="shared" si="2"/>
        <v>21.903854591991902</v>
      </c>
      <c r="L61" s="180">
        <f t="shared" si="2"/>
        <v>4.9225008083493638</v>
      </c>
      <c r="M61" s="180">
        <f t="shared" si="2"/>
        <v>1.2769155115088286</v>
      </c>
      <c r="N61" s="180">
        <f t="shared" si="2"/>
        <v>5.1948694335093482</v>
      </c>
      <c r="O61" s="180">
        <f t="shared" si="2"/>
        <v>3.0103277120594085</v>
      </c>
      <c r="P61" s="180">
        <f t="shared" si="2"/>
        <v>3.4319220437865852</v>
      </c>
      <c r="Q61" s="180">
        <f t="shared" si="2"/>
        <v>2.8437684534300058</v>
      </c>
      <c r="R61" s="179">
        <v>100</v>
      </c>
      <c r="S61" s="173">
        <v>2005</v>
      </c>
    </row>
    <row r="62" spans="1:19" ht="10.5" customHeight="1">
      <c r="A62" s="173">
        <v>2006</v>
      </c>
      <c r="B62" s="180">
        <f t="shared" si="2"/>
        <v>13.036993140721862</v>
      </c>
      <c r="C62" s="180">
        <f t="shared" si="2"/>
        <v>15.150265625992143</v>
      </c>
      <c r="D62" s="180">
        <f t="shared" si="2"/>
        <v>4.1277989010245886</v>
      </c>
      <c r="E62" s="180">
        <f t="shared" si="2"/>
        <v>3.0992799075247364</v>
      </c>
      <c r="F62" s="180">
        <f t="shared" si="2"/>
        <v>0.80649361670819486</v>
      </c>
      <c r="G62" s="180">
        <f t="shared" si="2"/>
        <v>2.1229002665062122</v>
      </c>
      <c r="H62" s="180">
        <f t="shared" si="2"/>
        <v>7.3806607377502873</v>
      </c>
      <c r="I62" s="180">
        <f t="shared" si="2"/>
        <v>2.0642582158786515</v>
      </c>
      <c r="J62" s="180">
        <f t="shared" si="2"/>
        <v>9.6994226123679237</v>
      </c>
      <c r="K62" s="180">
        <f t="shared" si="2"/>
        <v>21.90371587434155</v>
      </c>
      <c r="L62" s="180">
        <f t="shared" si="2"/>
        <v>4.9224514394989862</v>
      </c>
      <c r="M62" s="180">
        <f t="shared" si="2"/>
        <v>1.2708853345823954</v>
      </c>
      <c r="N62" s="180">
        <f t="shared" si="2"/>
        <v>5.1740194141234079</v>
      </c>
      <c r="O62" s="180">
        <f t="shared" si="2"/>
        <v>2.9815575176156224</v>
      </c>
      <c r="P62" s="180">
        <f t="shared" si="2"/>
        <v>3.4390422433774401</v>
      </c>
      <c r="Q62" s="180">
        <f t="shared" si="2"/>
        <v>2.8202551519860002</v>
      </c>
      <c r="R62" s="179">
        <v>100</v>
      </c>
      <c r="S62" s="173">
        <v>2006</v>
      </c>
    </row>
    <row r="63" spans="1:19" ht="10.5" customHeight="1">
      <c r="A63" s="173">
        <v>2007</v>
      </c>
      <c r="B63" s="180">
        <f t="shared" si="2"/>
        <v>13.063397599119172</v>
      </c>
      <c r="C63" s="180">
        <f t="shared" si="2"/>
        <v>15.200881829202617</v>
      </c>
      <c r="D63" s="180">
        <f t="shared" si="2"/>
        <v>4.1423724270854319</v>
      </c>
      <c r="E63" s="180">
        <f t="shared" si="2"/>
        <v>3.0896503421322161</v>
      </c>
      <c r="F63" s="180">
        <f t="shared" si="2"/>
        <v>0.80636846066772327</v>
      </c>
      <c r="G63" s="180">
        <f t="shared" si="2"/>
        <v>2.1415687086733732</v>
      </c>
      <c r="H63" s="180">
        <f t="shared" si="2"/>
        <v>7.3818611369180189</v>
      </c>
      <c r="I63" s="180">
        <f t="shared" si="2"/>
        <v>2.0503620586365314</v>
      </c>
      <c r="J63" s="180">
        <f t="shared" si="2"/>
        <v>9.6999583358871444</v>
      </c>
      <c r="K63" s="180">
        <f t="shared" si="2"/>
        <v>21.895670455125909</v>
      </c>
      <c r="L63" s="180">
        <f t="shared" si="2"/>
        <v>4.9225977935403531</v>
      </c>
      <c r="M63" s="180">
        <f t="shared" si="2"/>
        <v>1.2642008264213054</v>
      </c>
      <c r="N63" s="180">
        <f t="shared" si="2"/>
        <v>5.1473875589845512</v>
      </c>
      <c r="O63" s="180">
        <f t="shared" si="2"/>
        <v>2.9510382124610093</v>
      </c>
      <c r="P63" s="180">
        <f t="shared" si="2"/>
        <v>3.4466033804263176</v>
      </c>
      <c r="Q63" s="180">
        <f t="shared" si="2"/>
        <v>2.7960808747183199</v>
      </c>
      <c r="R63" s="179">
        <v>100</v>
      </c>
      <c r="S63" s="173">
        <v>2007</v>
      </c>
    </row>
    <row r="64" spans="1:19" ht="10.5" customHeight="1">
      <c r="A64" s="173">
        <v>2008</v>
      </c>
      <c r="B64" s="180">
        <f t="shared" si="2"/>
        <v>13.092647744192581</v>
      </c>
      <c r="C64" s="180">
        <f t="shared" si="2"/>
        <v>15.247009441428578</v>
      </c>
      <c r="D64" s="180">
        <f t="shared" si="2"/>
        <v>4.1702975419708892</v>
      </c>
      <c r="E64" s="180">
        <f t="shared" si="2"/>
        <v>3.0801094732650025</v>
      </c>
      <c r="F64" s="180">
        <f t="shared" si="2"/>
        <v>0.80617974408503013</v>
      </c>
      <c r="G64" s="180">
        <f t="shared" si="2"/>
        <v>2.1572538142334925</v>
      </c>
      <c r="H64" s="180">
        <f t="shared" si="2"/>
        <v>7.3914315109675899</v>
      </c>
      <c r="I64" s="180">
        <f t="shared" si="2"/>
        <v>2.0364485650813271</v>
      </c>
      <c r="J64" s="180">
        <f t="shared" si="2"/>
        <v>9.6946148513605301</v>
      </c>
      <c r="K64" s="180">
        <f t="shared" si="2"/>
        <v>21.879964699367907</v>
      </c>
      <c r="L64" s="180">
        <f t="shared" si="2"/>
        <v>4.9176449287927912</v>
      </c>
      <c r="M64" s="180">
        <f t="shared" si="2"/>
        <v>1.2586955911813495</v>
      </c>
      <c r="N64" s="180">
        <f t="shared" si="2"/>
        <v>5.1209540561825202</v>
      </c>
      <c r="O64" s="180">
        <f t="shared" si="2"/>
        <v>2.9194210174172905</v>
      </c>
      <c r="P64" s="180">
        <f t="shared" si="2"/>
        <v>3.4533350407580263</v>
      </c>
      <c r="Q64" s="180">
        <f t="shared" si="2"/>
        <v>2.7739919797150936</v>
      </c>
      <c r="R64" s="179">
        <v>100</v>
      </c>
      <c r="S64" s="173">
        <v>2008</v>
      </c>
    </row>
    <row r="65" spans="1:19" ht="10.5" customHeight="1">
      <c r="A65" s="173">
        <v>2009</v>
      </c>
      <c r="B65" s="180">
        <f t="shared" si="2"/>
        <v>13.126053361737686</v>
      </c>
      <c r="C65" s="180">
        <f t="shared" si="2"/>
        <v>15.271951298305936</v>
      </c>
      <c r="D65" s="180">
        <f t="shared" si="2"/>
        <v>4.1949198758054527</v>
      </c>
      <c r="E65" s="180">
        <f t="shared" si="2"/>
        <v>3.0732739768307131</v>
      </c>
      <c r="F65" s="180">
        <f t="shared" si="2"/>
        <v>0.80726333643441084</v>
      </c>
      <c r="G65" s="180">
        <f t="shared" si="2"/>
        <v>2.1717398412233706</v>
      </c>
      <c r="H65" s="180">
        <f t="shared" si="2"/>
        <v>7.4043798840595212</v>
      </c>
      <c r="I65" s="180">
        <f t="shared" si="2"/>
        <v>2.0236099594539319</v>
      </c>
      <c r="J65" s="180">
        <f t="shared" si="2"/>
        <v>9.696157925084858</v>
      </c>
      <c r="K65" s="180">
        <f t="shared" si="2"/>
        <v>21.857700485754034</v>
      </c>
      <c r="L65" s="180">
        <f t="shared" si="2"/>
        <v>4.9088015758700756</v>
      </c>
      <c r="M65" s="180">
        <f t="shared" si="2"/>
        <v>1.2531259629798044</v>
      </c>
      <c r="N65" s="180">
        <f t="shared" si="2"/>
        <v>5.1033096031903353</v>
      </c>
      <c r="O65" s="180">
        <f t="shared" si="2"/>
        <v>2.8921461397693085</v>
      </c>
      <c r="P65" s="180">
        <f t="shared" si="2"/>
        <v>3.4582973484994213</v>
      </c>
      <c r="Q65" s="180">
        <f t="shared" si="2"/>
        <v>2.7572694250011325</v>
      </c>
      <c r="R65" s="179">
        <v>100</v>
      </c>
      <c r="S65" s="173">
        <v>2009</v>
      </c>
    </row>
    <row r="66" spans="1:19" ht="10.5" customHeight="1">
      <c r="A66" s="173">
        <v>2010</v>
      </c>
      <c r="B66" s="180">
        <f t="shared" si="2"/>
        <v>13.146749610197702</v>
      </c>
      <c r="C66" s="180">
        <f t="shared" si="2"/>
        <v>15.316876668066213</v>
      </c>
      <c r="D66" s="180">
        <f t="shared" si="2"/>
        <v>4.2160954318168669</v>
      </c>
      <c r="E66" s="180">
        <f t="shared" si="2"/>
        <v>3.0670591559760942</v>
      </c>
      <c r="F66" s="180">
        <f t="shared" si="2"/>
        <v>0.80780018256680175</v>
      </c>
      <c r="G66" s="180">
        <f t="shared" si="2"/>
        <v>2.1772505658840648</v>
      </c>
      <c r="H66" s="180">
        <f t="shared" si="2"/>
        <v>7.4172622095906071</v>
      </c>
      <c r="I66" s="180">
        <f t="shared" si="2"/>
        <v>2.0136753006951498</v>
      </c>
      <c r="J66" s="180">
        <f t="shared" si="2"/>
        <v>9.693745296989432</v>
      </c>
      <c r="K66" s="180">
        <f t="shared" si="2"/>
        <v>21.83735355512648</v>
      </c>
      <c r="L66" s="180">
        <f t="shared" si="2"/>
        <v>4.9016364510590105</v>
      </c>
      <c r="M66" s="180">
        <f t="shared" si="2"/>
        <v>1.2475532664164721</v>
      </c>
      <c r="N66" s="180">
        <f t="shared" si="2"/>
        <v>5.083066965219607</v>
      </c>
      <c r="O66" s="180">
        <f t="shared" si="2"/>
        <v>2.8680559358300108</v>
      </c>
      <c r="P66" s="180">
        <f t="shared" si="2"/>
        <v>3.4641017699776935</v>
      </c>
      <c r="Q66" s="180">
        <f t="shared" si="2"/>
        <v>2.7417176345877921</v>
      </c>
      <c r="R66" s="179">
        <v>100</v>
      </c>
      <c r="S66" s="173">
        <v>2010</v>
      </c>
    </row>
    <row r="67" spans="1:19" ht="10.5" customHeight="1">
      <c r="A67" s="173">
        <v>2011</v>
      </c>
      <c r="B67" s="180">
        <f t="shared" si="2"/>
        <v>13.168484288099492</v>
      </c>
      <c r="C67" s="180">
        <f t="shared" si="2"/>
        <v>15.362704233111929</v>
      </c>
      <c r="D67" s="180">
        <f t="shared" si="2"/>
        <v>4.2547066539713478</v>
      </c>
      <c r="E67" s="180">
        <f t="shared" si="2"/>
        <v>3.0556380201318132</v>
      </c>
      <c r="F67" s="180">
        <f t="shared" si="2"/>
        <v>0.80736155694902567</v>
      </c>
      <c r="G67" s="180">
        <f t="shared" si="2"/>
        <v>2.191636159121201</v>
      </c>
      <c r="H67" s="180">
        <f t="shared" si="2"/>
        <v>7.4316077499490039</v>
      </c>
      <c r="I67" s="180">
        <f t="shared" si="2"/>
        <v>2.0027434352456912</v>
      </c>
      <c r="J67" s="180">
        <f t="shared" si="2"/>
        <v>9.6824557709781107</v>
      </c>
      <c r="K67" s="180">
        <f t="shared" si="2"/>
        <v>21.814793004511586</v>
      </c>
      <c r="L67" s="180">
        <f t="shared" si="2"/>
        <v>4.8915627981885184</v>
      </c>
      <c r="M67" s="180">
        <f t="shared" si="2"/>
        <v>1.2411844661471592</v>
      </c>
      <c r="N67" s="180">
        <f t="shared" si="2"/>
        <v>5.0630195528150166</v>
      </c>
      <c r="O67" s="180">
        <f t="shared" si="2"/>
        <v>2.8410761843637986</v>
      </c>
      <c r="P67" s="180">
        <f t="shared" si="2"/>
        <v>3.467355069726636</v>
      </c>
      <c r="Q67" s="180">
        <f t="shared" si="2"/>
        <v>2.7236710566896813</v>
      </c>
      <c r="R67" s="179">
        <v>100</v>
      </c>
      <c r="S67" s="173">
        <v>2011</v>
      </c>
    </row>
    <row r="68" spans="1:19" ht="10.5" customHeight="1">
      <c r="A68" s="173">
        <v>2012</v>
      </c>
      <c r="B68" s="180">
        <f t="shared" si="2"/>
        <v>13.201031283360606</v>
      </c>
      <c r="C68" s="180">
        <f t="shared" si="2"/>
        <v>15.419038823887735</v>
      </c>
      <c r="D68" s="180">
        <f t="shared" si="2"/>
        <v>4.2980015833031713</v>
      </c>
      <c r="E68" s="180">
        <f t="shared" si="2"/>
        <v>3.0434126592229851</v>
      </c>
      <c r="F68" s="180">
        <f t="shared" si="2"/>
        <v>0.8075407712773911</v>
      </c>
      <c r="G68" s="180">
        <f t="shared" si="2"/>
        <v>2.2048271825199421</v>
      </c>
      <c r="H68" s="180">
        <f t="shared" si="2"/>
        <v>7.4500273751531259</v>
      </c>
      <c r="I68" s="180">
        <f t="shared" si="2"/>
        <v>1.9908310022235827</v>
      </c>
      <c r="J68" s="180">
        <f t="shared" si="2"/>
        <v>9.664306767736015</v>
      </c>
      <c r="K68" s="180">
        <f t="shared" si="2"/>
        <v>21.780514140166886</v>
      </c>
      <c r="L68" s="180">
        <f t="shared" si="2"/>
        <v>4.8809757639865055</v>
      </c>
      <c r="M68" s="180">
        <f t="shared" si="2"/>
        <v>1.2345016043609807</v>
      </c>
      <c r="N68" s="180">
        <f t="shared" si="2"/>
        <v>5.043428528876972</v>
      </c>
      <c r="O68" s="180">
        <f t="shared" si="2"/>
        <v>2.8118683038452779</v>
      </c>
      <c r="P68" s="180">
        <f t="shared" si="2"/>
        <v>3.4661948903376385</v>
      </c>
      <c r="Q68" s="180">
        <f t="shared" si="2"/>
        <v>2.7034993197411783</v>
      </c>
      <c r="R68" s="179">
        <v>100</v>
      </c>
      <c r="S68" s="173">
        <v>2012</v>
      </c>
    </row>
    <row r="69" spans="1:19" ht="10.5" customHeight="1">
      <c r="A69" s="173">
        <v>2013</v>
      </c>
      <c r="B69" s="180">
        <f t="shared" si="2"/>
        <v>13.238697733710811</v>
      </c>
      <c r="C69" s="180">
        <f t="shared" si="2"/>
        <v>15.474642269177984</v>
      </c>
      <c r="D69" s="180">
        <f t="shared" si="2"/>
        <v>4.3429821433876148</v>
      </c>
      <c r="E69" s="180">
        <f t="shared" si="2"/>
        <v>3.0331804801853388</v>
      </c>
      <c r="F69" s="180">
        <f t="shared" si="2"/>
        <v>0.808673957479215</v>
      </c>
      <c r="G69" s="180">
        <f t="shared" si="2"/>
        <v>2.2218610788005759</v>
      </c>
      <c r="H69" s="180">
        <f t="shared" si="2"/>
        <v>7.4622662200088783</v>
      </c>
      <c r="I69" s="180">
        <f t="shared" si="2"/>
        <v>1.9790039691767785</v>
      </c>
      <c r="J69" s="180">
        <f t="shared" si="2"/>
        <v>9.6484686150052479</v>
      </c>
      <c r="K69" s="180">
        <f t="shared" si="2"/>
        <v>21.735524960999498</v>
      </c>
      <c r="L69" s="180">
        <f t="shared" si="2"/>
        <v>4.8702463964261273</v>
      </c>
      <c r="M69" s="180">
        <f t="shared" si="2"/>
        <v>1.2269257032072829</v>
      </c>
      <c r="N69" s="180">
        <f t="shared" si="2"/>
        <v>5.0256784056372412</v>
      </c>
      <c r="O69" s="180">
        <f t="shared" si="2"/>
        <v>2.7843686858220273</v>
      </c>
      <c r="P69" s="180">
        <f t="shared" si="2"/>
        <v>3.4638848126953246</v>
      </c>
      <c r="Q69" s="180">
        <f t="shared" si="2"/>
        <v>2.6835945682800584</v>
      </c>
      <c r="R69" s="179">
        <v>100</v>
      </c>
      <c r="S69" s="173">
        <v>2013</v>
      </c>
    </row>
    <row r="70" spans="1:19" ht="10.5" customHeight="1">
      <c r="A70" s="173">
        <v>2014</v>
      </c>
      <c r="B70" s="174" t="s">
        <v>58</v>
      </c>
      <c r="C70" s="174" t="s">
        <v>58</v>
      </c>
      <c r="D70" s="174" t="s">
        <v>58</v>
      </c>
      <c r="E70" s="174" t="s">
        <v>58</v>
      </c>
      <c r="F70" s="174" t="s">
        <v>58</v>
      </c>
      <c r="G70" s="174" t="s">
        <v>58</v>
      </c>
      <c r="H70" s="174" t="s">
        <v>58</v>
      </c>
      <c r="I70" s="174" t="s">
        <v>58</v>
      </c>
      <c r="J70" s="174" t="s">
        <v>58</v>
      </c>
      <c r="K70" s="174" t="s">
        <v>58</v>
      </c>
      <c r="L70" s="174" t="s">
        <v>58</v>
      </c>
      <c r="M70" s="174" t="s">
        <v>58</v>
      </c>
      <c r="N70" s="174" t="s">
        <v>58</v>
      </c>
      <c r="O70" s="174" t="s">
        <v>58</v>
      </c>
      <c r="P70" s="174" t="s">
        <v>58</v>
      </c>
      <c r="Q70" s="174" t="s">
        <v>58</v>
      </c>
      <c r="R70" s="174" t="s">
        <v>58</v>
      </c>
      <c r="S70" s="173">
        <v>2014</v>
      </c>
    </row>
    <row r="71" spans="1:19" ht="10.5" customHeight="1">
      <c r="A71" s="168" t="s">
        <v>352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79"/>
      <c r="S71" s="173"/>
    </row>
    <row r="72" spans="1:19" ht="28.2" customHeight="1">
      <c r="A72" s="283" t="s">
        <v>355</v>
      </c>
      <c r="B72" s="283"/>
      <c r="C72" s="283"/>
      <c r="D72" s="283"/>
      <c r="E72" s="283"/>
      <c r="F72" s="283"/>
      <c r="G72" s="283"/>
      <c r="H72" s="283"/>
      <c r="I72" s="283"/>
      <c r="J72" s="283"/>
    </row>
    <row r="73" spans="1:19" ht="12" customHeight="1">
      <c r="A73" s="168"/>
      <c r="B73" s="211"/>
      <c r="C73" s="212"/>
      <c r="D73" s="212"/>
      <c r="E73" s="212"/>
      <c r="F73" s="212"/>
      <c r="G73" s="212"/>
      <c r="H73" s="212"/>
      <c r="I73" s="212"/>
      <c r="J73" s="212"/>
    </row>
    <row r="74" spans="1:19" ht="12" customHeight="1">
      <c r="A74" s="168"/>
      <c r="B74" s="211"/>
      <c r="C74" s="212"/>
      <c r="D74" s="212"/>
      <c r="E74" s="212"/>
      <c r="F74" s="212"/>
      <c r="G74" s="212"/>
      <c r="H74" s="212"/>
      <c r="I74" s="212"/>
      <c r="J74" s="212"/>
    </row>
    <row r="75" spans="1:19" ht="12" customHeight="1">
      <c r="A75" s="168"/>
      <c r="B75" s="211"/>
      <c r="C75" s="212"/>
      <c r="D75" s="212"/>
      <c r="E75" s="212"/>
      <c r="F75" s="212"/>
      <c r="G75" s="212"/>
      <c r="H75" s="212"/>
      <c r="I75" s="212"/>
      <c r="J75" s="212"/>
    </row>
    <row r="76" spans="1:19" ht="12" customHeight="1">
      <c r="A76" s="168"/>
      <c r="B76" s="211"/>
      <c r="C76" s="212"/>
      <c r="D76" s="212"/>
      <c r="E76" s="212"/>
      <c r="F76" s="212"/>
      <c r="G76" s="212"/>
      <c r="H76" s="212"/>
      <c r="I76" s="212"/>
      <c r="J76" s="212"/>
    </row>
    <row r="77" spans="1:19" ht="12" customHeight="1">
      <c r="A77" s="168"/>
      <c r="B77" s="211"/>
      <c r="C77" s="212"/>
      <c r="D77" s="212"/>
      <c r="E77" s="212"/>
      <c r="F77" s="212"/>
      <c r="G77" s="212"/>
      <c r="H77" s="212"/>
      <c r="I77" s="212"/>
      <c r="J77" s="212"/>
    </row>
    <row r="78" spans="1:19" ht="12" customHeight="1">
      <c r="A78" s="168"/>
      <c r="B78" s="211"/>
      <c r="C78" s="212"/>
      <c r="D78" s="212"/>
      <c r="E78" s="212"/>
      <c r="F78" s="212"/>
      <c r="G78" s="212"/>
      <c r="H78" s="212"/>
      <c r="I78" s="212"/>
      <c r="J78" s="212"/>
    </row>
    <row r="79" spans="1:19" ht="12" customHeight="1">
      <c r="A79" s="168"/>
      <c r="B79" s="211"/>
      <c r="C79" s="212"/>
      <c r="D79" s="212"/>
      <c r="E79" s="212"/>
      <c r="F79" s="212"/>
      <c r="G79" s="212"/>
      <c r="H79" s="212"/>
      <c r="I79" s="212"/>
      <c r="J79" s="212"/>
    </row>
    <row r="80" spans="1:19" ht="12" customHeight="1">
      <c r="A80" s="168"/>
    </row>
    <row r="81" spans="1:10" ht="12" customHeight="1">
      <c r="A81" s="168"/>
      <c r="B81" s="192"/>
      <c r="C81" s="192"/>
      <c r="D81" s="192"/>
      <c r="E81" s="192"/>
      <c r="F81" s="192"/>
      <c r="G81" s="192"/>
      <c r="H81" s="192"/>
      <c r="I81" s="192"/>
      <c r="J81" s="192"/>
    </row>
    <row r="82" spans="1:10" ht="12" customHeight="1">
      <c r="A82" s="168"/>
      <c r="B82" s="192"/>
      <c r="C82" s="192"/>
      <c r="D82" s="192"/>
      <c r="E82" s="192"/>
      <c r="F82" s="192"/>
      <c r="G82" s="192"/>
      <c r="H82" s="192"/>
      <c r="I82" s="192"/>
      <c r="J82" s="192"/>
    </row>
    <row r="83" spans="1:10" ht="12" customHeight="1">
      <c r="A83" s="168"/>
      <c r="B83" s="211"/>
      <c r="C83" s="212"/>
      <c r="D83" s="212"/>
      <c r="E83" s="212"/>
      <c r="F83" s="212"/>
      <c r="G83" s="212"/>
      <c r="H83" s="212"/>
      <c r="I83" s="212"/>
      <c r="J83" s="212"/>
    </row>
    <row r="84" spans="1:10" ht="12" customHeight="1">
      <c r="A84" s="168"/>
      <c r="B84" s="211"/>
      <c r="C84" s="212"/>
      <c r="D84" s="212"/>
      <c r="E84" s="212"/>
      <c r="F84" s="212"/>
      <c r="G84" s="212"/>
      <c r="H84" s="212"/>
      <c r="I84" s="212"/>
      <c r="J84" s="212"/>
    </row>
    <row r="85" spans="1:10" ht="12" customHeight="1">
      <c r="A85" s="168"/>
      <c r="B85" s="211"/>
      <c r="C85" s="212"/>
      <c r="D85" s="212"/>
      <c r="E85" s="212"/>
      <c r="F85" s="212"/>
      <c r="G85" s="212"/>
      <c r="H85" s="212"/>
      <c r="I85" s="212"/>
      <c r="J85" s="212"/>
    </row>
    <row r="86" spans="1:10" ht="12" customHeight="1">
      <c r="A86" s="168"/>
      <c r="B86" s="211"/>
      <c r="C86" s="212"/>
      <c r="D86" s="212"/>
      <c r="E86" s="212"/>
      <c r="F86" s="212"/>
      <c r="G86" s="212"/>
      <c r="H86" s="212"/>
      <c r="I86" s="212"/>
      <c r="J86" s="212"/>
    </row>
    <row r="87" spans="1:10" ht="12" customHeight="1">
      <c r="A87" s="168"/>
      <c r="B87" s="211"/>
      <c r="C87" s="212"/>
      <c r="D87" s="212"/>
      <c r="E87" s="212"/>
      <c r="F87" s="212"/>
      <c r="G87" s="212"/>
      <c r="H87" s="212"/>
      <c r="I87" s="212"/>
      <c r="J87" s="212"/>
    </row>
    <row r="88" spans="1:10" ht="12" customHeight="1">
      <c r="A88" s="168"/>
      <c r="B88" s="211"/>
      <c r="C88" s="212"/>
      <c r="D88" s="212"/>
      <c r="E88" s="212"/>
      <c r="F88" s="212"/>
      <c r="G88" s="212"/>
      <c r="H88" s="212"/>
      <c r="I88" s="212"/>
      <c r="J88" s="212"/>
    </row>
    <row r="89" spans="1:10" ht="12" customHeight="1">
      <c r="A89" s="168"/>
      <c r="B89" s="211"/>
      <c r="C89" s="212"/>
      <c r="D89" s="212"/>
      <c r="E89" s="212"/>
      <c r="F89" s="212"/>
      <c r="G89" s="212"/>
      <c r="H89" s="212"/>
      <c r="I89" s="212"/>
      <c r="J89" s="212"/>
    </row>
    <row r="90" spans="1:10" ht="12" customHeight="1">
      <c r="A90" s="168"/>
      <c r="B90" s="211"/>
      <c r="C90" s="212"/>
      <c r="D90" s="212"/>
      <c r="E90" s="212"/>
      <c r="F90" s="212"/>
      <c r="G90" s="212"/>
      <c r="H90" s="212"/>
      <c r="I90" s="212"/>
      <c r="J90" s="212"/>
    </row>
    <row r="91" spans="1:10" ht="12" customHeight="1">
      <c r="A91" s="168"/>
      <c r="B91" s="211"/>
      <c r="C91" s="212"/>
      <c r="D91" s="212"/>
      <c r="E91" s="212"/>
      <c r="F91" s="212"/>
      <c r="G91" s="212"/>
      <c r="H91" s="212"/>
      <c r="I91" s="212"/>
      <c r="J91" s="212"/>
    </row>
    <row r="92" spans="1:10" ht="12" customHeight="1">
      <c r="A92" s="168"/>
    </row>
    <row r="93" spans="1:10" ht="12" customHeight="1">
      <c r="A93" s="168"/>
    </row>
    <row r="94" spans="1:10" ht="12" customHeight="1">
      <c r="A94" s="168"/>
    </row>
    <row r="95" spans="1:10" ht="12" customHeight="1">
      <c r="A95" s="168"/>
    </row>
  </sheetData>
  <mergeCells count="11">
    <mergeCell ref="A1:J1"/>
    <mergeCell ref="K1:S1"/>
    <mergeCell ref="B5:J5"/>
    <mergeCell ref="K5:R5"/>
    <mergeCell ref="B22:J22"/>
    <mergeCell ref="K22:R22"/>
    <mergeCell ref="B38:J38"/>
    <mergeCell ref="K38:R38"/>
    <mergeCell ref="B55:J55"/>
    <mergeCell ref="K55:R55"/>
    <mergeCell ref="A72:J72"/>
  </mergeCells>
  <hyperlinks>
    <hyperlink ref="A1" location="Inhalt!A1" display="13    Einwohner in Deutschland 1991 bis 2006 nach Ländern"/>
    <hyperlink ref="A1:J1" location="Inhaltsverzeichnis!E48" display="19  Einwohner in Deutschland 2000 bis 2014 nach Ländern ¹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710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1958340</xdr:colOff>
                <xdr:row>44</xdr:row>
                <xdr:rowOff>137160</xdr:rowOff>
              </to>
            </anchor>
          </objectPr>
        </oleObject>
      </mc:Choice>
      <mc:Fallback>
        <oleObject progId="Word.Document.8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workbookViewId="0"/>
  </sheetViews>
  <sheetFormatPr baseColWidth="10" defaultRowHeight="12"/>
  <cols>
    <col min="1" max="1" width="2.6640625" style="11" customWidth="1"/>
    <col min="2" max="2" width="36.6640625" style="4" customWidth="1"/>
    <col min="3" max="3" width="2.6640625" style="14" customWidth="1"/>
    <col min="4" max="4" width="2.44140625" style="4" customWidth="1"/>
    <col min="5" max="5" width="2.6640625" style="11" customWidth="1"/>
    <col min="6" max="6" width="36.6640625" style="4" customWidth="1"/>
    <col min="7" max="7" width="2.6640625" style="14" customWidth="1"/>
    <col min="8" max="8" width="9.5546875" style="4" customWidth="1"/>
    <col min="9" max="16384" width="11.5546875" style="4"/>
  </cols>
  <sheetData>
    <row r="1" spans="1:8" ht="100.2" customHeight="1">
      <c r="A1" s="223" t="s">
        <v>50</v>
      </c>
      <c r="B1" s="223"/>
      <c r="C1" s="10"/>
      <c r="G1" s="12"/>
      <c r="H1" s="221" t="s">
        <v>89</v>
      </c>
    </row>
    <row r="2" spans="1:8" ht="20.399999999999999" customHeight="1">
      <c r="C2" s="13" t="s">
        <v>52</v>
      </c>
      <c r="G2" s="13" t="s">
        <v>52</v>
      </c>
      <c r="H2" s="222"/>
    </row>
    <row r="3" spans="1:8">
      <c r="A3" s="37"/>
      <c r="C3" s="4"/>
      <c r="E3" s="37"/>
      <c r="F3" s="15"/>
      <c r="G3" s="11"/>
      <c r="H3" s="222"/>
    </row>
    <row r="4" spans="1:8" ht="12" customHeight="1">
      <c r="A4" s="37"/>
      <c r="B4" s="148" t="s">
        <v>56</v>
      </c>
      <c r="C4" s="38">
        <v>4</v>
      </c>
      <c r="D4" s="149"/>
      <c r="E4" s="39"/>
      <c r="F4" s="149"/>
      <c r="G4" s="40"/>
      <c r="H4" s="222"/>
    </row>
    <row r="5" spans="1:8">
      <c r="A5" s="37"/>
      <c r="B5" s="149"/>
      <c r="C5" s="16"/>
      <c r="D5" s="149"/>
      <c r="E5" s="37"/>
      <c r="F5" s="150"/>
      <c r="G5" s="11"/>
      <c r="H5" s="222"/>
    </row>
    <row r="6" spans="1:8">
      <c r="A6" s="37"/>
      <c r="B6" s="150" t="s">
        <v>306</v>
      </c>
      <c r="C6" s="16"/>
      <c r="D6" s="149"/>
      <c r="E6" s="37"/>
      <c r="F6" s="150"/>
      <c r="G6" s="11"/>
      <c r="H6" s="222"/>
    </row>
    <row r="7" spans="1:8" ht="12.75" customHeight="1">
      <c r="A7" s="162"/>
      <c r="B7" s="163" t="s">
        <v>321</v>
      </c>
      <c r="C7" s="48"/>
      <c r="D7" s="149"/>
      <c r="E7" s="47"/>
      <c r="F7" s="54" t="s">
        <v>307</v>
      </c>
      <c r="G7" s="48"/>
      <c r="H7" s="222"/>
    </row>
    <row r="8" spans="1:8" ht="12" customHeight="1">
      <c r="A8" s="164"/>
      <c r="B8" s="165" t="s">
        <v>71</v>
      </c>
      <c r="C8" s="48">
        <v>7</v>
      </c>
      <c r="D8" s="149"/>
      <c r="E8" s="47"/>
      <c r="F8" s="41" t="s">
        <v>101</v>
      </c>
      <c r="G8" s="48">
        <v>8</v>
      </c>
    </row>
    <row r="9" spans="1:8" ht="12" customHeight="1">
      <c r="A9" s="151"/>
      <c r="B9" s="149"/>
      <c r="C9" s="42"/>
      <c r="D9" s="149"/>
      <c r="E9" s="37"/>
      <c r="F9" s="49"/>
      <c r="G9" s="48"/>
    </row>
    <row r="10" spans="1:8" ht="13.2">
      <c r="A10" s="151"/>
      <c r="B10" s="149"/>
      <c r="C10" s="42"/>
      <c r="D10" s="149"/>
      <c r="E10" s="37"/>
      <c r="F10" s="150"/>
      <c r="G10" s="11"/>
    </row>
    <row r="11" spans="1:8">
      <c r="A11" s="43"/>
      <c r="B11" s="44" t="s">
        <v>51</v>
      </c>
      <c r="C11" s="45"/>
      <c r="D11" s="152"/>
      <c r="E11" s="46"/>
      <c r="F11" s="152"/>
      <c r="G11" s="45"/>
    </row>
    <row r="12" spans="1:8">
      <c r="A12" s="162">
        <v>1</v>
      </c>
      <c r="B12" s="163" t="s">
        <v>72</v>
      </c>
      <c r="C12" s="48"/>
      <c r="D12" s="152"/>
      <c r="E12" s="138">
        <v>10</v>
      </c>
      <c r="F12" s="144" t="s">
        <v>72</v>
      </c>
      <c r="G12" s="138"/>
    </row>
    <row r="13" spans="1:8">
      <c r="A13" s="162"/>
      <c r="B13" s="163" t="s">
        <v>102</v>
      </c>
      <c r="C13" s="48"/>
      <c r="D13" s="152"/>
      <c r="E13" s="138"/>
      <c r="F13" s="144" t="s">
        <v>104</v>
      </c>
      <c r="G13" s="138"/>
    </row>
    <row r="14" spans="1:8">
      <c r="A14" s="162"/>
      <c r="B14" s="163" t="s">
        <v>324</v>
      </c>
      <c r="C14" s="48"/>
      <c r="D14" s="152"/>
      <c r="E14" s="138"/>
      <c r="F14" s="144" t="s">
        <v>106</v>
      </c>
      <c r="G14" s="138"/>
    </row>
    <row r="15" spans="1:8">
      <c r="A15" s="162"/>
      <c r="B15" s="165" t="s">
        <v>76</v>
      </c>
      <c r="C15" s="48">
        <v>10</v>
      </c>
      <c r="D15" s="152"/>
      <c r="E15" s="145"/>
      <c r="F15" s="144" t="s">
        <v>323</v>
      </c>
      <c r="G15" s="153"/>
    </row>
    <row r="16" spans="1:8">
      <c r="A16" s="162"/>
      <c r="B16" s="166"/>
      <c r="C16" s="48"/>
      <c r="D16" s="152"/>
      <c r="E16" s="139"/>
      <c r="F16" s="140" t="s">
        <v>70</v>
      </c>
      <c r="G16" s="137">
        <v>22</v>
      </c>
    </row>
    <row r="17" spans="1:8">
      <c r="A17" s="162">
        <v>2</v>
      </c>
      <c r="B17" s="163" t="s">
        <v>72</v>
      </c>
      <c r="C17" s="48"/>
      <c r="D17" s="152"/>
      <c r="F17" s="149"/>
      <c r="G17" s="53"/>
    </row>
    <row r="18" spans="1:8">
      <c r="A18" s="162"/>
      <c r="B18" s="163" t="s">
        <v>105</v>
      </c>
      <c r="C18" s="48"/>
      <c r="D18" s="152"/>
      <c r="E18" s="141">
        <v>11</v>
      </c>
      <c r="F18" s="146" t="s">
        <v>72</v>
      </c>
      <c r="G18" s="141"/>
    </row>
    <row r="19" spans="1:8">
      <c r="A19" s="162"/>
      <c r="B19" s="163" t="s">
        <v>324</v>
      </c>
      <c r="C19" s="48"/>
      <c r="D19" s="152"/>
      <c r="E19" s="141"/>
      <c r="F19" s="146" t="s">
        <v>108</v>
      </c>
      <c r="G19" s="141"/>
    </row>
    <row r="20" spans="1:8">
      <c r="A20" s="162"/>
      <c r="B20" s="165" t="s">
        <v>76</v>
      </c>
      <c r="C20" s="48">
        <v>11</v>
      </c>
      <c r="D20" s="152"/>
      <c r="E20" s="141"/>
      <c r="F20" s="146" t="s">
        <v>106</v>
      </c>
      <c r="G20" s="141"/>
    </row>
    <row r="21" spans="1:8">
      <c r="A21" s="162"/>
      <c r="B21" s="166"/>
      <c r="C21" s="48"/>
      <c r="D21" s="152"/>
      <c r="E21" s="143"/>
      <c r="F21" s="144" t="s">
        <v>323</v>
      </c>
      <c r="G21" s="154"/>
    </row>
    <row r="22" spans="1:8">
      <c r="A22" s="162">
        <v>3</v>
      </c>
      <c r="B22" s="163" t="s">
        <v>107</v>
      </c>
      <c r="C22" s="48"/>
      <c r="D22" s="152"/>
      <c r="E22" s="147"/>
      <c r="F22" s="142" t="s">
        <v>70</v>
      </c>
      <c r="G22" s="137">
        <v>23</v>
      </c>
    </row>
    <row r="23" spans="1:8">
      <c r="A23" s="162"/>
      <c r="B23" s="163" t="s">
        <v>112</v>
      </c>
      <c r="C23" s="48"/>
      <c r="D23" s="152"/>
      <c r="E23" s="43"/>
      <c r="F23" s="149"/>
      <c r="G23" s="45"/>
    </row>
    <row r="24" spans="1:8">
      <c r="A24" s="162"/>
      <c r="B24" s="165" t="s">
        <v>322</v>
      </c>
      <c r="C24" s="48">
        <v>12</v>
      </c>
      <c r="D24" s="152"/>
      <c r="E24" s="141">
        <v>12</v>
      </c>
      <c r="F24" s="146" t="s">
        <v>73</v>
      </c>
      <c r="G24" s="141"/>
    </row>
    <row r="25" spans="1:8" ht="12" customHeight="1">
      <c r="A25" s="162"/>
      <c r="B25" s="166"/>
      <c r="C25" s="48"/>
      <c r="D25" s="152"/>
      <c r="E25" s="147"/>
      <c r="F25" s="142" t="s">
        <v>325</v>
      </c>
      <c r="G25" s="137">
        <v>24</v>
      </c>
    </row>
    <row r="26" spans="1:8">
      <c r="A26" s="162">
        <v>4</v>
      </c>
      <c r="B26" s="163" t="s">
        <v>72</v>
      </c>
      <c r="C26" s="138"/>
      <c r="D26" s="152"/>
      <c r="E26" s="43"/>
      <c r="F26" s="149"/>
      <c r="G26" s="45"/>
      <c r="H26" s="51"/>
    </row>
    <row r="27" spans="1:8">
      <c r="A27" s="162"/>
      <c r="B27" s="163" t="s">
        <v>113</v>
      </c>
      <c r="C27" s="138"/>
      <c r="D27" s="52"/>
      <c r="E27" s="141">
        <v>13</v>
      </c>
      <c r="F27" s="146" t="s">
        <v>100</v>
      </c>
      <c r="G27" s="141"/>
    </row>
    <row r="28" spans="1:8">
      <c r="A28" s="161"/>
      <c r="B28" s="163" t="s">
        <v>326</v>
      </c>
      <c r="C28" s="153"/>
      <c r="D28" s="52"/>
      <c r="E28" s="147"/>
      <c r="F28" s="142" t="s">
        <v>325</v>
      </c>
      <c r="G28" s="137">
        <v>26</v>
      </c>
    </row>
    <row r="29" spans="1:8">
      <c r="A29" s="162"/>
      <c r="B29" s="165" t="s">
        <v>103</v>
      </c>
      <c r="C29" s="137">
        <v>14</v>
      </c>
      <c r="D29" s="152"/>
      <c r="F29" s="149"/>
      <c r="G29" s="53"/>
    </row>
    <row r="30" spans="1:8">
      <c r="A30" s="162"/>
      <c r="B30" s="166"/>
      <c r="C30" s="48"/>
      <c r="D30" s="152"/>
      <c r="E30" s="141">
        <v>14</v>
      </c>
      <c r="F30" s="146" t="s">
        <v>109</v>
      </c>
      <c r="G30" s="141"/>
    </row>
    <row r="31" spans="1:8">
      <c r="A31" s="162">
        <v>5</v>
      </c>
      <c r="B31" s="163" t="s">
        <v>115</v>
      </c>
      <c r="C31" s="48"/>
      <c r="D31" s="152"/>
      <c r="E31" s="147"/>
      <c r="F31" s="146" t="s">
        <v>309</v>
      </c>
      <c r="G31" s="141"/>
    </row>
    <row r="32" spans="1:8">
      <c r="A32" s="162"/>
      <c r="B32" s="163" t="s">
        <v>114</v>
      </c>
      <c r="C32" s="48"/>
      <c r="D32" s="152"/>
      <c r="E32" s="143"/>
      <c r="F32" s="142" t="s">
        <v>327</v>
      </c>
      <c r="G32" s="137">
        <v>28</v>
      </c>
    </row>
    <row r="33" spans="1:8">
      <c r="A33" s="162"/>
      <c r="B33" s="163" t="s">
        <v>328</v>
      </c>
      <c r="C33" s="48"/>
      <c r="D33" s="152"/>
      <c r="F33" s="149"/>
      <c r="G33" s="53"/>
    </row>
    <row r="34" spans="1:8">
      <c r="A34" s="164"/>
      <c r="B34" s="165" t="s">
        <v>103</v>
      </c>
      <c r="C34" s="48">
        <v>15</v>
      </c>
      <c r="D34" s="152"/>
      <c r="E34" s="141">
        <v>15</v>
      </c>
      <c r="F34" s="54" t="s">
        <v>109</v>
      </c>
      <c r="G34" s="48"/>
    </row>
    <row r="35" spans="1:8" ht="13.2">
      <c r="A35" s="162"/>
      <c r="B35" s="166"/>
      <c r="C35" s="48"/>
      <c r="D35" s="52"/>
      <c r="E35" s="47"/>
      <c r="F35" s="54" t="s">
        <v>310</v>
      </c>
      <c r="G35" s="48"/>
    </row>
    <row r="36" spans="1:8" ht="13.2">
      <c r="A36" s="162">
        <v>6</v>
      </c>
      <c r="B36" s="163" t="s">
        <v>107</v>
      </c>
      <c r="C36" s="141"/>
      <c r="D36" s="152"/>
      <c r="E36" s="47"/>
      <c r="F36" s="54" t="s">
        <v>354</v>
      </c>
      <c r="G36" s="48"/>
    </row>
    <row r="37" spans="1:8" ht="12" customHeight="1">
      <c r="A37" s="162"/>
      <c r="B37" s="163" t="s">
        <v>111</v>
      </c>
      <c r="C37" s="141"/>
      <c r="D37" s="152"/>
      <c r="E37" s="50"/>
      <c r="F37" s="41" t="s">
        <v>74</v>
      </c>
      <c r="G37" s="48">
        <v>30</v>
      </c>
    </row>
    <row r="38" spans="1:8">
      <c r="A38" s="162"/>
      <c r="B38" s="163" t="s">
        <v>323</v>
      </c>
      <c r="C38" s="141"/>
      <c r="D38" s="152"/>
      <c r="F38" s="149"/>
      <c r="G38" s="53"/>
    </row>
    <row r="39" spans="1:8">
      <c r="A39" s="162"/>
      <c r="B39" s="165" t="s">
        <v>70</v>
      </c>
      <c r="C39" s="137">
        <v>16</v>
      </c>
      <c r="D39" s="52"/>
      <c r="E39" s="141">
        <v>16</v>
      </c>
      <c r="F39" s="146" t="s">
        <v>109</v>
      </c>
      <c r="G39" s="141"/>
      <c r="H39" s="53"/>
    </row>
    <row r="40" spans="1:8">
      <c r="A40" s="161"/>
      <c r="B40" s="167"/>
      <c r="C40" s="53"/>
      <c r="D40" s="52"/>
      <c r="E40" s="147"/>
      <c r="F40" s="146" t="s">
        <v>110</v>
      </c>
      <c r="G40" s="141"/>
      <c r="H40" s="53"/>
    </row>
    <row r="41" spans="1:8">
      <c r="A41" s="162">
        <v>7</v>
      </c>
      <c r="B41" s="163" t="s">
        <v>116</v>
      </c>
      <c r="C41" s="141"/>
      <c r="D41" s="152"/>
      <c r="E41" s="143"/>
      <c r="F41" s="142" t="s">
        <v>327</v>
      </c>
      <c r="G41" s="137">
        <v>32</v>
      </c>
      <c r="H41" s="53"/>
    </row>
    <row r="42" spans="1:8">
      <c r="A42" s="162"/>
      <c r="B42" s="165" t="s">
        <v>322</v>
      </c>
      <c r="C42" s="137">
        <v>18</v>
      </c>
      <c r="D42" s="52"/>
      <c r="F42" s="149"/>
      <c r="G42" s="53"/>
    </row>
    <row r="43" spans="1:8">
      <c r="A43" s="161"/>
      <c r="B43" s="167"/>
      <c r="C43" s="53"/>
      <c r="D43" s="52"/>
      <c r="E43" s="141">
        <v>17</v>
      </c>
      <c r="F43" s="146" t="s">
        <v>329</v>
      </c>
      <c r="G43" s="141"/>
    </row>
    <row r="44" spans="1:8">
      <c r="A44" s="162">
        <v>8</v>
      </c>
      <c r="B44" s="163" t="s">
        <v>116</v>
      </c>
      <c r="C44" s="138"/>
      <c r="D44" s="52"/>
      <c r="E44" s="147"/>
      <c r="F44" s="142" t="s">
        <v>74</v>
      </c>
      <c r="G44" s="137">
        <v>34</v>
      </c>
    </row>
    <row r="45" spans="1:8">
      <c r="A45" s="162"/>
      <c r="B45" s="163" t="s">
        <v>330</v>
      </c>
      <c r="C45" s="138"/>
      <c r="D45" s="152"/>
      <c r="E45" s="43"/>
      <c r="F45" s="149"/>
      <c r="G45" s="45"/>
    </row>
    <row r="46" spans="1:8">
      <c r="A46" s="161"/>
      <c r="B46" s="165" t="s">
        <v>70</v>
      </c>
      <c r="C46" s="137">
        <v>20</v>
      </c>
      <c r="D46" s="149"/>
      <c r="E46" s="141">
        <v>18</v>
      </c>
      <c r="F46" s="146" t="s">
        <v>75</v>
      </c>
      <c r="G46" s="141"/>
    </row>
    <row r="47" spans="1:8">
      <c r="A47" s="161"/>
      <c r="B47" s="167"/>
      <c r="C47" s="53"/>
      <c r="D47" s="149"/>
      <c r="E47" s="147"/>
      <c r="F47" s="142" t="s">
        <v>333</v>
      </c>
      <c r="G47" s="137">
        <v>36</v>
      </c>
    </row>
    <row r="48" spans="1:8" ht="12" customHeight="1">
      <c r="A48" s="162">
        <v>9</v>
      </c>
      <c r="B48" s="163" t="s">
        <v>311</v>
      </c>
      <c r="C48" s="138"/>
      <c r="D48" s="149"/>
      <c r="E48" s="43"/>
      <c r="F48" s="149"/>
      <c r="G48" s="45"/>
    </row>
    <row r="49" spans="1:7" ht="12" customHeight="1">
      <c r="A49" s="162"/>
      <c r="B49" s="163" t="s">
        <v>332</v>
      </c>
      <c r="C49" s="138"/>
      <c r="D49" s="149"/>
      <c r="E49" s="141">
        <v>19</v>
      </c>
      <c r="F49" s="146" t="s">
        <v>331</v>
      </c>
      <c r="G49" s="141"/>
    </row>
    <row r="50" spans="1:7">
      <c r="A50" s="161"/>
      <c r="B50" s="165" t="s">
        <v>312</v>
      </c>
      <c r="C50" s="137">
        <v>21</v>
      </c>
      <c r="D50" s="149"/>
      <c r="E50" s="147"/>
      <c r="F50" s="142" t="s">
        <v>74</v>
      </c>
      <c r="G50" s="137">
        <v>38</v>
      </c>
    </row>
    <row r="52" spans="1:7">
      <c r="F52" s="146"/>
    </row>
    <row r="53" spans="1:7">
      <c r="F53" s="142"/>
    </row>
  </sheetData>
  <mergeCells count="2">
    <mergeCell ref="H1:H7"/>
    <mergeCell ref="A1:B1"/>
  </mergeCells>
  <phoneticPr fontId="1" type="noConversion"/>
  <hyperlinks>
    <hyperlink ref="B4:C4" location="Vorbemerkungen!A1" display="Vorbemerkungen"/>
    <hyperlink ref="E12:G13" location="'8'!A1" display="'8'!A1"/>
    <hyperlink ref="E19:G20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1:C34" location="'5'!A1" display="'5'!A1"/>
    <hyperlink ref="A41:C42" location="'7'!A1" display="'7'!A1"/>
    <hyperlink ref="E18:G22" location="'11'!A1" display="'11'!A1"/>
    <hyperlink ref="E24:G25" location="'12'!A1" display="'12'!A1"/>
    <hyperlink ref="E27:G28" location="'13'!A1" display="'13'!A1"/>
    <hyperlink ref="E43:G44" location="'17'!A1" display="'17'!A1"/>
    <hyperlink ref="E46:G47" location="'18'!A1" display="'18'!A1"/>
    <hyperlink ref="E49:G50" location="'19'!A1" display="'19'!A1"/>
    <hyperlink ref="B39:C39" location="'6'!A1" display="'6'!A1"/>
    <hyperlink ref="B46:C46" location="'7'!A1" display="'7'!A1"/>
    <hyperlink ref="F7:G8" location="WZ08!A1" display="Wirtschaftszweiggliederung in den "/>
    <hyperlink ref="A26:C29" location="'4'!A1" display="'4'!A1"/>
    <hyperlink ref="A36:C39" location="'6'!A1" display="'6'!A1"/>
    <hyperlink ref="A44:C46" location="'8'!A1" display="'8'!A1"/>
    <hyperlink ref="E12:G16" location="'10'!A1" display="'10'!A1"/>
    <hyperlink ref="E39:G41" location="'16'!A1" display="'16'!A1"/>
    <hyperlink ref="E30:G32" location="'14'!A1" display="'14'!A1"/>
    <hyperlink ref="A48:C50" location="'9'!A1" display="'9'!A1"/>
    <hyperlink ref="E34:G37" location="'15'!A1" display="'1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224" t="s">
        <v>56</v>
      </c>
      <c r="B1" s="224"/>
      <c r="C1" s="224"/>
      <c r="D1" s="224"/>
      <c r="E1" s="224"/>
      <c r="F1" s="224"/>
    </row>
  </sheetData>
  <mergeCells count="1">
    <mergeCell ref="A1:F1"/>
  </mergeCells>
  <phoneticPr fontId="0" type="noConversion"/>
  <hyperlinks>
    <hyperlink ref="A1" location="Inhalt!A1" display="Vorbemerkungen"/>
    <hyperlink ref="A1:B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1 - j / 14 –  Brandenburg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r:id="rId5">
            <anchor moveWithCells="1">
              <from>
                <xdr:col>0</xdr:col>
                <xdr:colOff>0</xdr:colOff>
                <xdr:row>2</xdr:row>
                <xdr:rowOff>53340</xdr:rowOff>
              </from>
              <to>
                <xdr:col>6</xdr:col>
                <xdr:colOff>1714500</xdr:colOff>
                <xdr:row>57</xdr:row>
                <xdr:rowOff>60960</xdr:rowOff>
              </to>
            </anchor>
          </objectPr>
        </oleObject>
      </mc:Choice>
      <mc:Fallback>
        <oleObject progId="Word.Document.8" shapeId="38913" r:id="rId4"/>
      </mc:Fallback>
    </mc:AlternateContent>
    <mc:AlternateContent xmlns:mc="http://schemas.openxmlformats.org/markup-compatibility/2006">
      <mc:Choice Requires="x14">
        <oleObject progId="Word.Document.8" shapeId="38914" r:id="rId6">
          <objectPr defaultSize="0" autoPict="0" r:id="rId7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6</xdr:col>
                <xdr:colOff>1706880</xdr:colOff>
                <xdr:row>117</xdr:row>
                <xdr:rowOff>152400</xdr:rowOff>
              </to>
            </anchor>
          </objectPr>
        </oleObject>
      </mc:Choice>
      <mc:Fallback>
        <oleObject progId="Word.Document.8" shapeId="38914" r:id="rId6"/>
      </mc:Fallback>
    </mc:AlternateContent>
    <mc:AlternateContent xmlns:mc="http://schemas.openxmlformats.org/markup-compatibility/2006">
      <mc:Choice Requires="x14">
        <oleObject progId="Word.Document.8" shapeId="38915" r:id="rId8">
          <objectPr defaultSize="0" autoPict="0" r:id="rId9">
            <anchor moveWithCells="1">
              <from>
                <xdr:col>0</xdr:col>
                <xdr:colOff>0</xdr:colOff>
                <xdr:row>123</xdr:row>
                <xdr:rowOff>0</xdr:rowOff>
              </from>
              <to>
                <xdr:col>6</xdr:col>
                <xdr:colOff>1706880</xdr:colOff>
                <xdr:row>156</xdr:row>
                <xdr:rowOff>60960</xdr:rowOff>
              </to>
            </anchor>
          </objectPr>
        </oleObject>
      </mc:Choice>
      <mc:Fallback>
        <oleObject progId="Word.Document.8" shapeId="3891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/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225" t="s">
        <v>346</v>
      </c>
      <c r="B1" s="226"/>
      <c r="C1" s="226"/>
      <c r="D1" s="226"/>
      <c r="E1" s="226"/>
      <c r="F1" s="226"/>
      <c r="G1" s="226"/>
      <c r="H1" s="226"/>
      <c r="T1" t="s">
        <v>346</v>
      </c>
    </row>
    <row r="2" spans="1:21" ht="12.75" customHeight="1">
      <c r="A2" s="227" t="s">
        <v>3</v>
      </c>
      <c r="B2" s="227"/>
      <c r="C2" s="227"/>
      <c r="D2" s="227"/>
      <c r="E2" s="227"/>
      <c r="F2" s="227"/>
      <c r="G2" s="227"/>
      <c r="H2" s="227"/>
      <c r="T2" t="s">
        <v>3</v>
      </c>
    </row>
    <row r="3" spans="1:21" ht="12.75" customHeight="1">
      <c r="T3" t="s">
        <v>32</v>
      </c>
      <c r="U3" s="30">
        <v>1.6</v>
      </c>
    </row>
    <row r="4" spans="1:21" ht="12.75" customHeight="1">
      <c r="T4" t="s">
        <v>90</v>
      </c>
      <c r="U4" s="30">
        <v>1.6</v>
      </c>
    </row>
    <row r="5" spans="1:21" ht="12.75" customHeight="1">
      <c r="T5" t="s">
        <v>91</v>
      </c>
      <c r="U5" s="30">
        <v>1.4</v>
      </c>
    </row>
    <row r="6" spans="1:21" ht="12.75" customHeight="1">
      <c r="U6" s="30"/>
    </row>
    <row r="7" spans="1:21" ht="12.75" customHeight="1">
      <c r="T7" t="s">
        <v>92</v>
      </c>
      <c r="U7" s="30">
        <v>2.4</v>
      </c>
    </row>
    <row r="8" spans="1:21" ht="12.75" customHeight="1">
      <c r="T8" t="s">
        <v>17</v>
      </c>
      <c r="U8" s="30">
        <v>1.8</v>
      </c>
    </row>
    <row r="9" spans="1:21" ht="12.75" customHeight="1">
      <c r="T9" t="s">
        <v>18</v>
      </c>
      <c r="U9" s="30">
        <v>2.2000000000000002</v>
      </c>
    </row>
    <row r="10" spans="1:21" ht="12.75" customHeight="1">
      <c r="T10" t="s">
        <v>78</v>
      </c>
      <c r="U10" s="30">
        <v>0.9</v>
      </c>
    </row>
    <row r="11" spans="1:21" ht="12.75" customHeight="1">
      <c r="T11" t="s">
        <v>20</v>
      </c>
      <c r="U11" s="30">
        <v>0.7</v>
      </c>
    </row>
    <row r="12" spans="1:21" ht="12.75" customHeight="1">
      <c r="T12" t="s">
        <v>21</v>
      </c>
      <c r="U12" s="30">
        <v>1.6</v>
      </c>
    </row>
    <row r="13" spans="1:21" ht="12.75" customHeight="1">
      <c r="T13" t="s">
        <v>22</v>
      </c>
      <c r="U13" s="30">
        <v>1.4</v>
      </c>
    </row>
    <row r="14" spans="1:21" ht="12.75" customHeight="1">
      <c r="T14" t="s">
        <v>93</v>
      </c>
      <c r="U14" s="30">
        <v>1.6</v>
      </c>
    </row>
    <row r="15" spans="1:21" ht="12.75" customHeight="1">
      <c r="T15" t="s">
        <v>94</v>
      </c>
      <c r="U15" s="30">
        <v>1.3</v>
      </c>
    </row>
    <row r="16" spans="1:21" ht="12.75" customHeight="1">
      <c r="T16" t="s">
        <v>95</v>
      </c>
      <c r="U16" s="30">
        <v>1.3</v>
      </c>
    </row>
    <row r="17" spans="20:22" ht="12.75" customHeight="1">
      <c r="T17" t="s">
        <v>96</v>
      </c>
      <c r="U17" s="30">
        <v>1.1000000000000001</v>
      </c>
    </row>
    <row r="18" spans="20:22" ht="12.75" customHeight="1">
      <c r="T18" t="s">
        <v>27</v>
      </c>
      <c r="U18" s="30">
        <v>1.3</v>
      </c>
    </row>
    <row r="19" spans="20:22" ht="12.75" customHeight="1">
      <c r="T19" t="s">
        <v>28</v>
      </c>
      <c r="U19" s="30">
        <v>1.9</v>
      </c>
    </row>
    <row r="20" spans="20:22" ht="12.75" customHeight="1">
      <c r="T20" t="s">
        <v>97</v>
      </c>
      <c r="U20" s="30">
        <v>0.4</v>
      </c>
    </row>
    <row r="21" spans="20:22" ht="12.75" customHeight="1">
      <c r="T21" t="s">
        <v>98</v>
      </c>
      <c r="U21" s="30">
        <v>1.7</v>
      </c>
    </row>
    <row r="22" spans="20:22" ht="12.75" customHeight="1">
      <c r="T22" t="s">
        <v>31</v>
      </c>
      <c r="U22" s="30">
        <v>1.6</v>
      </c>
    </row>
    <row r="23" spans="20:22" ht="12.75" customHeight="1">
      <c r="U23" s="30"/>
    </row>
    <row r="24" spans="20:22" ht="12.75" customHeight="1">
      <c r="T24" t="s">
        <v>99</v>
      </c>
      <c r="U24" s="30"/>
    </row>
    <row r="25" spans="20:22" ht="12.75" customHeight="1">
      <c r="T25" t="s">
        <v>91</v>
      </c>
      <c r="U25" s="30">
        <f>U5</f>
        <v>1.4</v>
      </c>
    </row>
    <row r="26" spans="20:22" ht="12.75" customHeight="1">
      <c r="T26" t="s">
        <v>90</v>
      </c>
      <c r="U26" s="30">
        <f>U4</f>
        <v>1.6</v>
      </c>
    </row>
    <row r="27" spans="20:22" ht="12.75" customHeight="1">
      <c r="T27" t="s">
        <v>32</v>
      </c>
      <c r="U27" s="30">
        <f>U3</f>
        <v>1.6</v>
      </c>
    </row>
    <row r="28" spans="20:22" ht="12.75" customHeight="1">
      <c r="U28" s="30"/>
    </row>
    <row r="29" spans="20:22" ht="12.75" customHeight="1">
      <c r="T29" t="s">
        <v>97</v>
      </c>
      <c r="U29" s="30">
        <v>0.4</v>
      </c>
      <c r="V29" s="155"/>
    </row>
    <row r="30" spans="20:22" ht="12.75" customHeight="1">
      <c r="T30" t="s">
        <v>20</v>
      </c>
      <c r="U30" s="30">
        <v>0.7</v>
      </c>
      <c r="V30" s="155"/>
    </row>
    <row r="31" spans="20:22" ht="12.75" customHeight="1">
      <c r="T31" t="s">
        <v>78</v>
      </c>
      <c r="U31" s="30">
        <v>0.9</v>
      </c>
      <c r="V31" s="155"/>
    </row>
    <row r="32" spans="20:22" ht="12.75" customHeight="1">
      <c r="T32" t="s">
        <v>96</v>
      </c>
      <c r="U32" s="30">
        <v>1.1000000000000001</v>
      </c>
      <c r="V32" s="155"/>
    </row>
    <row r="33" spans="20:22" ht="12.75" customHeight="1">
      <c r="T33" t="s">
        <v>27</v>
      </c>
      <c r="U33" s="30">
        <v>1.3</v>
      </c>
      <c r="V33" s="155"/>
    </row>
    <row r="34" spans="20:22" ht="12.75" customHeight="1">
      <c r="T34" t="s">
        <v>95</v>
      </c>
      <c r="U34" s="30">
        <v>1.3</v>
      </c>
      <c r="V34" s="155"/>
    </row>
    <row r="35" spans="20:22" ht="12.75" customHeight="1">
      <c r="T35" t="s">
        <v>94</v>
      </c>
      <c r="U35" s="30">
        <v>1.3</v>
      </c>
      <c r="V35" s="155"/>
    </row>
    <row r="36" spans="20:22" ht="12.75" customHeight="1">
      <c r="T36" t="s">
        <v>22</v>
      </c>
      <c r="U36" s="30">
        <v>1.4</v>
      </c>
      <c r="V36" s="155"/>
    </row>
    <row r="37" spans="20:22" ht="12.75" customHeight="1">
      <c r="T37" t="s">
        <v>31</v>
      </c>
      <c r="U37" s="30">
        <v>1.6</v>
      </c>
      <c r="V37" s="155"/>
    </row>
    <row r="38" spans="20:22" ht="12.75" customHeight="1">
      <c r="T38" t="s">
        <v>93</v>
      </c>
      <c r="U38" s="30">
        <v>1.6</v>
      </c>
      <c r="V38" s="155"/>
    </row>
    <row r="39" spans="20:22" ht="12.75" customHeight="1">
      <c r="T39" t="s">
        <v>21</v>
      </c>
      <c r="U39" s="30">
        <v>1.6</v>
      </c>
      <c r="V39" s="155"/>
    </row>
    <row r="40" spans="20:22" ht="12.75" customHeight="1">
      <c r="T40" t="s">
        <v>98</v>
      </c>
      <c r="U40" s="30">
        <v>1.7</v>
      </c>
      <c r="V40" s="155"/>
    </row>
    <row r="41" spans="20:22" ht="12.75" customHeight="1">
      <c r="T41" t="s">
        <v>17</v>
      </c>
      <c r="U41" s="30">
        <v>1.8</v>
      </c>
      <c r="V41" s="155"/>
    </row>
    <row r="42" spans="20:22" ht="12.75" customHeight="1">
      <c r="T42" t="s">
        <v>28</v>
      </c>
      <c r="U42" s="30">
        <v>1.9</v>
      </c>
      <c r="V42" s="155"/>
    </row>
    <row r="43" spans="20:22" ht="12.75" customHeight="1">
      <c r="T43" t="s">
        <v>18</v>
      </c>
      <c r="U43" s="30">
        <v>2.2000000000000002</v>
      </c>
      <c r="V43" s="155"/>
    </row>
    <row r="44" spans="20:22" ht="12.75" customHeight="1">
      <c r="T44" t="s">
        <v>92</v>
      </c>
      <c r="U44" s="30">
        <v>2.4</v>
      </c>
      <c r="V44" s="155"/>
    </row>
  </sheetData>
  <sortState ref="T29:U44">
    <sortCondition ref="U29:U44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1 -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zoomScaleSheetLayoutView="100" workbookViewId="0"/>
  </sheetViews>
  <sheetFormatPr baseColWidth="10" defaultRowHeight="10.199999999999999"/>
  <cols>
    <col min="1" max="1" width="6.44140625" style="3" customWidth="1"/>
    <col min="2" max="2" width="0.88671875" style="3" customWidth="1"/>
    <col min="3" max="3" width="3.33203125" style="3" bestFit="1" customWidth="1"/>
    <col min="4" max="4" width="40.6640625" style="2" customWidth="1"/>
    <col min="5" max="5" width="0.88671875" style="2" customWidth="1"/>
    <col min="6" max="6" width="2.33203125" style="2" bestFit="1" customWidth="1"/>
    <col min="7" max="7" width="34.44140625" style="2" customWidth="1"/>
    <col min="8" max="8" width="0.88671875" style="5" customWidth="1"/>
    <col min="9" max="9" width="4.33203125" style="2" bestFit="1" customWidth="1"/>
    <col min="10" max="10" width="22.6640625" style="2" customWidth="1"/>
    <col min="11" max="11" width="0.88671875" style="2" customWidth="1"/>
    <col min="12" max="12" width="3.88671875" style="2" bestFit="1" customWidth="1"/>
    <col min="13" max="13" width="22.6640625" style="2" customWidth="1"/>
    <col min="14" max="14" width="0.88671875" style="1" customWidth="1"/>
    <col min="15" max="15" width="3.88671875" style="1" bestFit="1" customWidth="1"/>
    <col min="16" max="16" width="22.6640625" style="1" customWidth="1"/>
    <col min="17" max="17" width="0.88671875" style="1" customWidth="1"/>
    <col min="18" max="18" width="4.33203125" style="1" customWidth="1"/>
    <col min="19" max="16384" width="11.5546875" style="1"/>
  </cols>
  <sheetData>
    <row r="1" spans="1:18" s="60" customFormat="1" ht="24" customHeight="1">
      <c r="A1" s="230" t="s">
        <v>308</v>
      </c>
      <c r="B1" s="231"/>
      <c r="C1" s="231"/>
      <c r="D1" s="231"/>
      <c r="E1" s="231"/>
      <c r="F1" s="231"/>
      <c r="G1" s="231"/>
      <c r="H1" s="57"/>
      <c r="I1" s="59"/>
      <c r="J1" s="57"/>
      <c r="K1" s="57"/>
      <c r="L1" s="235"/>
      <c r="M1" s="235"/>
      <c r="N1" s="235"/>
      <c r="O1" s="59"/>
      <c r="P1" s="57"/>
      <c r="Q1" s="56"/>
      <c r="R1" s="55"/>
    </row>
    <row r="2" spans="1:18" s="60" customFormat="1" ht="9" customHeight="1" thickBot="1">
      <c r="A2" s="56"/>
      <c r="B2" s="55"/>
      <c r="C2" s="58"/>
      <c r="D2" s="57"/>
      <c r="E2" s="56"/>
      <c r="F2" s="58"/>
      <c r="G2" s="57"/>
      <c r="H2" s="57"/>
      <c r="I2" s="59"/>
      <c r="J2" s="57"/>
      <c r="K2" s="57"/>
      <c r="L2" s="57"/>
      <c r="M2" s="57"/>
      <c r="N2" s="57"/>
      <c r="O2" s="59"/>
      <c r="P2" s="57"/>
      <c r="Q2" s="56"/>
      <c r="R2" s="55"/>
    </row>
    <row r="3" spans="1:18" s="60" customFormat="1" ht="27.75" customHeight="1" thickBot="1">
      <c r="A3" s="61" t="s">
        <v>117</v>
      </c>
      <c r="B3" s="55"/>
      <c r="C3" s="236" t="s">
        <v>118</v>
      </c>
      <c r="D3" s="237"/>
      <c r="E3" s="62"/>
      <c r="F3" s="236" t="s">
        <v>119</v>
      </c>
      <c r="G3" s="237"/>
      <c r="H3" s="63"/>
      <c r="I3" s="236" t="s">
        <v>120</v>
      </c>
      <c r="J3" s="237"/>
      <c r="K3" s="63"/>
      <c r="L3" s="236" t="s">
        <v>121</v>
      </c>
      <c r="M3" s="237"/>
      <c r="N3" s="64"/>
      <c r="O3" s="236" t="s">
        <v>122</v>
      </c>
      <c r="P3" s="237"/>
      <c r="Q3" s="65"/>
      <c r="R3" s="56"/>
    </row>
    <row r="4" spans="1:18" s="60" customFormat="1" ht="9" customHeight="1" thickBot="1">
      <c r="A4" s="58"/>
      <c r="B4" s="56"/>
      <c r="C4" s="66"/>
      <c r="D4" s="66"/>
      <c r="E4" s="58"/>
      <c r="F4" s="66"/>
      <c r="G4" s="66"/>
      <c r="H4" s="59"/>
      <c r="I4" s="67"/>
      <c r="J4" s="67"/>
      <c r="K4" s="59"/>
      <c r="L4" s="59"/>
      <c r="M4" s="59"/>
      <c r="N4" s="59"/>
      <c r="O4" s="67"/>
      <c r="P4" s="67"/>
      <c r="Q4" s="66"/>
      <c r="R4" s="56"/>
    </row>
    <row r="5" spans="1:18" s="60" customFormat="1" ht="13.5" customHeight="1">
      <c r="A5" s="68"/>
      <c r="B5" s="55"/>
      <c r="C5" s="69"/>
      <c r="D5" s="70"/>
      <c r="E5" s="71"/>
      <c r="F5" s="69"/>
      <c r="G5" s="70"/>
      <c r="H5" s="72"/>
      <c r="I5" s="74"/>
      <c r="J5" s="70"/>
      <c r="K5" s="72"/>
      <c r="L5" s="74"/>
      <c r="M5" s="70"/>
      <c r="N5" s="72"/>
      <c r="O5" s="74"/>
      <c r="P5" s="70"/>
      <c r="Q5" s="56"/>
      <c r="R5" s="238" t="s">
        <v>123</v>
      </c>
    </row>
    <row r="6" spans="1:18" s="60" customFormat="1" ht="13.5" customHeight="1">
      <c r="A6" s="75" t="s">
        <v>124</v>
      </c>
      <c r="B6" s="55"/>
      <c r="C6" s="76" t="s">
        <v>125</v>
      </c>
      <c r="D6" s="64" t="s">
        <v>126</v>
      </c>
      <c r="E6" s="71"/>
      <c r="F6" s="76" t="s">
        <v>127</v>
      </c>
      <c r="G6" s="64" t="s">
        <v>126</v>
      </c>
      <c r="H6" s="72"/>
      <c r="I6" s="76" t="s">
        <v>127</v>
      </c>
      <c r="J6" s="64" t="s">
        <v>126</v>
      </c>
      <c r="K6" s="72"/>
      <c r="L6" s="76" t="s">
        <v>127</v>
      </c>
      <c r="M6" s="64" t="s">
        <v>126</v>
      </c>
      <c r="N6" s="72"/>
      <c r="O6" s="76" t="s">
        <v>127</v>
      </c>
      <c r="P6" s="64" t="s">
        <v>126</v>
      </c>
      <c r="Q6" s="56"/>
      <c r="R6" s="239"/>
    </row>
    <row r="7" spans="1:18" s="60" customFormat="1" ht="13.5" customHeight="1" thickBot="1">
      <c r="A7" s="77"/>
      <c r="B7" s="55"/>
      <c r="C7" s="78"/>
      <c r="D7" s="79"/>
      <c r="E7" s="71"/>
      <c r="F7" s="78"/>
      <c r="G7" s="79"/>
      <c r="H7" s="72"/>
      <c r="I7" s="80"/>
      <c r="J7" s="79"/>
      <c r="K7" s="72"/>
      <c r="L7" s="80"/>
      <c r="M7" s="64"/>
      <c r="N7" s="72"/>
      <c r="O7" s="80"/>
      <c r="P7" s="64"/>
      <c r="Q7" s="56"/>
      <c r="R7" s="239"/>
    </row>
    <row r="8" spans="1:18" s="60" customFormat="1" ht="13.5" customHeight="1">
      <c r="A8" s="81" t="s">
        <v>128</v>
      </c>
      <c r="B8" s="55"/>
      <c r="C8" s="82" t="s">
        <v>129</v>
      </c>
      <c r="D8" s="83" t="s">
        <v>130</v>
      </c>
      <c r="E8" s="71"/>
      <c r="F8" s="82" t="s">
        <v>131</v>
      </c>
      <c r="G8" s="83" t="s">
        <v>130</v>
      </c>
      <c r="H8" s="72"/>
      <c r="I8" s="84"/>
      <c r="J8" s="85"/>
      <c r="K8" s="57"/>
      <c r="L8" s="84"/>
      <c r="M8" s="85"/>
      <c r="N8" s="57"/>
      <c r="O8" s="84"/>
      <c r="P8" s="85"/>
      <c r="Q8" s="56"/>
      <c r="R8" s="239"/>
    </row>
    <row r="9" spans="1:18" s="60" customFormat="1" ht="13.5" customHeight="1">
      <c r="A9" s="232" t="s">
        <v>132</v>
      </c>
      <c r="B9" s="55"/>
      <c r="C9" s="234" t="s">
        <v>133</v>
      </c>
      <c r="D9" s="241" t="s">
        <v>134</v>
      </c>
      <c r="E9" s="71"/>
      <c r="F9" s="242" t="s">
        <v>135</v>
      </c>
      <c r="G9" s="245" t="s">
        <v>136</v>
      </c>
      <c r="H9" s="72"/>
      <c r="I9" s="88"/>
      <c r="J9" s="89"/>
      <c r="K9" s="57"/>
      <c r="L9" s="88"/>
      <c r="M9" s="89"/>
      <c r="N9" s="57"/>
      <c r="O9" s="73"/>
      <c r="P9" s="89"/>
      <c r="Q9" s="56"/>
      <c r="R9" s="239"/>
    </row>
    <row r="10" spans="1:18" s="60" customFormat="1" ht="13.5" customHeight="1">
      <c r="A10" s="233"/>
      <c r="B10" s="55"/>
      <c r="C10" s="234"/>
      <c r="D10" s="241"/>
      <c r="E10" s="71"/>
      <c r="F10" s="243"/>
      <c r="G10" s="246"/>
      <c r="H10" s="72"/>
      <c r="I10" s="88"/>
      <c r="J10" s="89"/>
      <c r="K10" s="57"/>
      <c r="L10" s="88"/>
      <c r="M10" s="89"/>
      <c r="N10" s="57"/>
      <c r="O10" s="73"/>
      <c r="P10" s="89"/>
      <c r="Q10" s="56"/>
      <c r="R10" s="239"/>
    </row>
    <row r="11" spans="1:18" s="60" customFormat="1" ht="13.5" customHeight="1">
      <c r="A11" s="232" t="s">
        <v>137</v>
      </c>
      <c r="B11" s="55"/>
      <c r="C11" s="234" t="s">
        <v>138</v>
      </c>
      <c r="D11" s="241" t="s">
        <v>139</v>
      </c>
      <c r="E11" s="71"/>
      <c r="F11" s="243"/>
      <c r="G11" s="246"/>
      <c r="H11" s="72"/>
      <c r="I11" s="88"/>
      <c r="J11" s="89"/>
      <c r="K11" s="57"/>
      <c r="L11" s="88"/>
      <c r="M11" s="89"/>
      <c r="N11" s="57"/>
      <c r="O11" s="73"/>
      <c r="P11" s="89"/>
      <c r="Q11" s="56"/>
      <c r="R11" s="239"/>
    </row>
    <row r="12" spans="1:18" s="60" customFormat="1" ht="13.5" customHeight="1">
      <c r="A12" s="233"/>
      <c r="B12" s="55"/>
      <c r="C12" s="234"/>
      <c r="D12" s="241"/>
      <c r="E12" s="71"/>
      <c r="F12" s="243"/>
      <c r="G12" s="246"/>
      <c r="H12" s="72"/>
      <c r="I12" s="88"/>
      <c r="J12" s="89"/>
      <c r="K12" s="57"/>
      <c r="L12" s="88"/>
      <c r="M12" s="89"/>
      <c r="N12" s="57"/>
      <c r="O12" s="73"/>
      <c r="P12" s="89"/>
      <c r="Q12" s="56"/>
      <c r="R12" s="239"/>
    </row>
    <row r="13" spans="1:18" s="60" customFormat="1" ht="13.5" customHeight="1">
      <c r="A13" s="232" t="s">
        <v>140</v>
      </c>
      <c r="B13" s="55"/>
      <c r="C13" s="234" t="s">
        <v>141</v>
      </c>
      <c r="D13" s="241" t="s">
        <v>142</v>
      </c>
      <c r="E13" s="71"/>
      <c r="F13" s="243"/>
      <c r="G13" s="246"/>
      <c r="H13" s="72"/>
      <c r="I13" s="88"/>
      <c r="J13" s="89"/>
      <c r="K13" s="57"/>
      <c r="L13" s="88"/>
      <c r="M13" s="89"/>
      <c r="N13" s="57"/>
      <c r="O13" s="73"/>
      <c r="P13" s="89"/>
      <c r="Q13" s="56"/>
      <c r="R13" s="239"/>
    </row>
    <row r="14" spans="1:18" s="60" customFormat="1" ht="13.5" customHeight="1">
      <c r="A14" s="233"/>
      <c r="B14" s="55"/>
      <c r="C14" s="234"/>
      <c r="D14" s="241"/>
      <c r="E14" s="71"/>
      <c r="F14" s="243"/>
      <c r="G14" s="246"/>
      <c r="H14" s="72"/>
      <c r="I14" s="88"/>
      <c r="J14" s="89"/>
      <c r="K14" s="57"/>
      <c r="L14" s="88"/>
      <c r="M14" s="89"/>
      <c r="N14" s="57"/>
      <c r="O14" s="73"/>
      <c r="P14" s="89"/>
      <c r="Q14" s="56"/>
      <c r="R14" s="239"/>
    </row>
    <row r="15" spans="1:18" s="60" customFormat="1" ht="13.5" customHeight="1">
      <c r="A15" s="86" t="s">
        <v>143</v>
      </c>
      <c r="B15" s="55"/>
      <c r="C15" s="87" t="s">
        <v>144</v>
      </c>
      <c r="D15" s="90" t="s">
        <v>145</v>
      </c>
      <c r="E15" s="71"/>
      <c r="F15" s="243"/>
      <c r="G15" s="246"/>
      <c r="H15" s="72"/>
      <c r="I15" s="88"/>
      <c r="J15" s="89"/>
      <c r="K15" s="57"/>
      <c r="L15" s="88"/>
      <c r="M15" s="89"/>
      <c r="N15" s="57"/>
      <c r="O15" s="73"/>
      <c r="P15" s="89"/>
      <c r="Q15" s="56"/>
      <c r="R15" s="239"/>
    </row>
    <row r="16" spans="1:18" s="60" customFormat="1" ht="13.5" customHeight="1">
      <c r="A16" s="86" t="s">
        <v>146</v>
      </c>
      <c r="B16" s="55"/>
      <c r="C16" s="87" t="s">
        <v>147</v>
      </c>
      <c r="D16" s="90" t="s">
        <v>148</v>
      </c>
      <c r="E16" s="71"/>
      <c r="F16" s="243"/>
      <c r="G16" s="246"/>
      <c r="H16" s="72"/>
      <c r="I16" s="88"/>
      <c r="J16" s="89"/>
      <c r="K16" s="57"/>
      <c r="L16" s="88"/>
      <c r="M16" s="89"/>
      <c r="N16" s="57"/>
      <c r="O16" s="73"/>
      <c r="P16" s="89"/>
      <c r="Q16" s="56"/>
      <c r="R16" s="239"/>
    </row>
    <row r="17" spans="1:18" s="60" customFormat="1" ht="13.5" customHeight="1">
      <c r="A17" s="86" t="s">
        <v>149</v>
      </c>
      <c r="B17" s="55"/>
      <c r="C17" s="87" t="s">
        <v>150</v>
      </c>
      <c r="D17" s="90" t="s">
        <v>151</v>
      </c>
      <c r="E17" s="71"/>
      <c r="F17" s="243"/>
      <c r="G17" s="246"/>
      <c r="H17" s="72"/>
      <c r="I17" s="88"/>
      <c r="J17" s="89"/>
      <c r="K17" s="57"/>
      <c r="L17" s="88"/>
      <c r="M17" s="89"/>
      <c r="N17" s="57"/>
      <c r="O17" s="73"/>
      <c r="P17" s="89"/>
      <c r="Q17" s="56"/>
      <c r="R17" s="239"/>
    </row>
    <row r="18" spans="1:18" s="60" customFormat="1" ht="13.5" customHeight="1">
      <c r="A18" s="232" t="s">
        <v>152</v>
      </c>
      <c r="B18" s="55"/>
      <c r="C18" s="234" t="s">
        <v>153</v>
      </c>
      <c r="D18" s="241" t="s">
        <v>154</v>
      </c>
      <c r="E18" s="91"/>
      <c r="F18" s="243"/>
      <c r="G18" s="246"/>
      <c r="H18" s="72"/>
      <c r="I18" s="88"/>
      <c r="J18" s="89"/>
      <c r="K18" s="57"/>
      <c r="L18" s="88"/>
      <c r="M18" s="89"/>
      <c r="N18" s="57"/>
      <c r="O18" s="73"/>
      <c r="P18" s="89"/>
      <c r="Q18" s="57"/>
      <c r="R18" s="239"/>
    </row>
    <row r="19" spans="1:18" s="60" customFormat="1" ht="22.5" customHeight="1">
      <c r="A19" s="233"/>
      <c r="B19" s="55"/>
      <c r="C19" s="234"/>
      <c r="D19" s="241"/>
      <c r="E19" s="71"/>
      <c r="F19" s="243"/>
      <c r="G19" s="246"/>
      <c r="H19" s="72"/>
      <c r="I19" s="76" t="s">
        <v>155</v>
      </c>
      <c r="J19" s="64" t="s">
        <v>53</v>
      </c>
      <c r="K19" s="57"/>
      <c r="L19" s="76" t="s">
        <v>155</v>
      </c>
      <c r="M19" s="64" t="s">
        <v>53</v>
      </c>
      <c r="N19" s="57"/>
      <c r="O19" s="76" t="s">
        <v>156</v>
      </c>
      <c r="P19" s="64" t="s">
        <v>13</v>
      </c>
      <c r="Q19" s="56"/>
      <c r="R19" s="239"/>
    </row>
    <row r="20" spans="1:18" s="60" customFormat="1" ht="13.5" customHeight="1">
      <c r="A20" s="232" t="s">
        <v>157</v>
      </c>
      <c r="B20" s="55"/>
      <c r="C20" s="234" t="s">
        <v>158</v>
      </c>
      <c r="D20" s="241" t="s">
        <v>159</v>
      </c>
      <c r="E20" s="71"/>
      <c r="F20" s="243"/>
      <c r="G20" s="246"/>
      <c r="H20" s="72"/>
      <c r="I20" s="88"/>
      <c r="J20" s="89"/>
      <c r="K20" s="57"/>
      <c r="L20" s="88"/>
      <c r="M20" s="89"/>
      <c r="N20" s="57"/>
      <c r="O20" s="73"/>
      <c r="P20" s="89"/>
      <c r="Q20" s="56"/>
      <c r="R20" s="239"/>
    </row>
    <row r="21" spans="1:18" s="60" customFormat="1" ht="13.5" customHeight="1">
      <c r="A21" s="233"/>
      <c r="B21" s="55"/>
      <c r="C21" s="234"/>
      <c r="D21" s="241"/>
      <c r="E21" s="71"/>
      <c r="F21" s="243"/>
      <c r="G21" s="246"/>
      <c r="H21" s="72"/>
      <c r="I21" s="88"/>
      <c r="J21" s="89"/>
      <c r="K21" s="57"/>
      <c r="L21" s="88"/>
      <c r="M21" s="89"/>
      <c r="N21" s="57"/>
      <c r="O21" s="73"/>
      <c r="P21" s="89"/>
      <c r="Q21" s="56"/>
      <c r="R21" s="239"/>
    </row>
    <row r="22" spans="1:18" s="60" customFormat="1" ht="13.5" customHeight="1">
      <c r="A22" s="232" t="s">
        <v>160</v>
      </c>
      <c r="B22" s="55"/>
      <c r="C22" s="234" t="s">
        <v>161</v>
      </c>
      <c r="D22" s="241" t="s">
        <v>162</v>
      </c>
      <c r="E22" s="71"/>
      <c r="F22" s="243"/>
      <c r="G22" s="246"/>
      <c r="H22" s="72"/>
      <c r="I22" s="88"/>
      <c r="J22" s="89"/>
      <c r="K22" s="57"/>
      <c r="L22" s="88"/>
      <c r="M22" s="89"/>
      <c r="N22" s="57"/>
      <c r="O22" s="73"/>
      <c r="P22" s="89"/>
      <c r="Q22" s="56"/>
      <c r="R22" s="239"/>
    </row>
    <row r="23" spans="1:18" s="60" customFormat="1" ht="13.5" customHeight="1">
      <c r="A23" s="233"/>
      <c r="B23" s="55"/>
      <c r="C23" s="234"/>
      <c r="D23" s="241"/>
      <c r="E23" s="71"/>
      <c r="F23" s="243"/>
      <c r="G23" s="246"/>
      <c r="H23" s="72"/>
      <c r="I23" s="88"/>
      <c r="J23" s="89"/>
      <c r="K23" s="57"/>
      <c r="L23" s="88"/>
      <c r="M23" s="89"/>
      <c r="N23" s="57"/>
      <c r="O23" s="73"/>
      <c r="P23" s="89"/>
      <c r="Q23" s="56"/>
      <c r="R23" s="239"/>
    </row>
    <row r="24" spans="1:18" s="60" customFormat="1" ht="13.5" customHeight="1">
      <c r="A24" s="86" t="s">
        <v>163</v>
      </c>
      <c r="B24" s="55"/>
      <c r="C24" s="87" t="s">
        <v>164</v>
      </c>
      <c r="D24" s="90" t="s">
        <v>165</v>
      </c>
      <c r="E24" s="71"/>
      <c r="F24" s="243"/>
      <c r="G24" s="246"/>
      <c r="H24" s="72"/>
      <c r="I24" s="88"/>
      <c r="J24" s="89"/>
      <c r="K24" s="57"/>
      <c r="L24" s="88"/>
      <c r="M24" s="89"/>
      <c r="N24" s="57"/>
      <c r="O24" s="73"/>
      <c r="P24" s="89"/>
      <c r="Q24" s="56"/>
      <c r="R24" s="239"/>
    </row>
    <row r="25" spans="1:18" s="60" customFormat="1" ht="13.5" customHeight="1">
      <c r="A25" s="86" t="s">
        <v>166</v>
      </c>
      <c r="B25" s="55"/>
      <c r="C25" s="87" t="s">
        <v>167</v>
      </c>
      <c r="D25" s="90" t="s">
        <v>168</v>
      </c>
      <c r="E25" s="71"/>
      <c r="F25" s="243"/>
      <c r="G25" s="246"/>
      <c r="H25" s="72"/>
      <c r="I25" s="88"/>
      <c r="J25" s="89"/>
      <c r="K25" s="57"/>
      <c r="L25" s="88"/>
      <c r="M25" s="89"/>
      <c r="N25" s="57"/>
      <c r="O25" s="73"/>
      <c r="P25" s="89"/>
      <c r="Q25" s="56"/>
      <c r="R25" s="239"/>
    </row>
    <row r="26" spans="1:18" s="60" customFormat="1" ht="13.5" customHeight="1">
      <c r="A26" s="86" t="s">
        <v>169</v>
      </c>
      <c r="B26" s="55"/>
      <c r="C26" s="87" t="s">
        <v>170</v>
      </c>
      <c r="D26" s="90" t="s">
        <v>171</v>
      </c>
      <c r="E26" s="71"/>
      <c r="F26" s="243"/>
      <c r="G26" s="246"/>
      <c r="H26" s="72"/>
      <c r="I26" s="88"/>
      <c r="J26" s="89"/>
      <c r="K26" s="57"/>
      <c r="L26" s="88"/>
      <c r="M26" s="89"/>
      <c r="N26" s="57"/>
      <c r="O26" s="73"/>
      <c r="P26" s="89"/>
      <c r="Q26" s="56"/>
      <c r="R26" s="239"/>
    </row>
    <row r="27" spans="1:18" s="60" customFormat="1" ht="13.5" customHeight="1">
      <c r="A27" s="232" t="s">
        <v>172</v>
      </c>
      <c r="B27" s="55"/>
      <c r="C27" s="234" t="s">
        <v>173</v>
      </c>
      <c r="D27" s="241" t="s">
        <v>174</v>
      </c>
      <c r="E27" s="71"/>
      <c r="F27" s="243"/>
      <c r="G27" s="246"/>
      <c r="H27" s="72"/>
      <c r="I27" s="88"/>
      <c r="J27" s="89"/>
      <c r="K27" s="57"/>
      <c r="L27" s="88"/>
      <c r="M27" s="89"/>
      <c r="N27" s="57"/>
      <c r="O27" s="73"/>
      <c r="P27" s="89"/>
      <c r="Q27" s="56"/>
      <c r="R27" s="239"/>
    </row>
    <row r="28" spans="1:18" s="60" customFormat="1" ht="13.5" customHeight="1">
      <c r="A28" s="233"/>
      <c r="B28" s="55"/>
      <c r="C28" s="234"/>
      <c r="D28" s="241"/>
      <c r="E28" s="71"/>
      <c r="F28" s="244"/>
      <c r="G28" s="247"/>
      <c r="H28" s="72"/>
      <c r="I28" s="88"/>
      <c r="J28" s="89"/>
      <c r="K28" s="57"/>
      <c r="L28" s="88"/>
      <c r="M28" s="89"/>
      <c r="N28" s="57"/>
      <c r="O28" s="73"/>
      <c r="P28" s="89"/>
      <c r="Q28" s="56"/>
      <c r="R28" s="239"/>
    </row>
    <row r="29" spans="1:18" s="60" customFormat="1" ht="13.5" customHeight="1">
      <c r="A29" s="86" t="s">
        <v>175</v>
      </c>
      <c r="B29" s="55"/>
      <c r="C29" s="87" t="s">
        <v>176</v>
      </c>
      <c r="D29" s="90" t="s">
        <v>177</v>
      </c>
      <c r="E29" s="71"/>
      <c r="F29" s="92" t="s">
        <v>178</v>
      </c>
      <c r="G29" s="57" t="s">
        <v>177</v>
      </c>
      <c r="H29" s="72"/>
      <c r="I29" s="88"/>
      <c r="J29" s="89"/>
      <c r="K29" s="57"/>
      <c r="L29" s="88"/>
      <c r="M29" s="89"/>
      <c r="N29" s="57"/>
      <c r="O29" s="73"/>
      <c r="P29" s="89"/>
      <c r="Q29" s="56"/>
      <c r="R29" s="239"/>
    </row>
    <row r="30" spans="1:18" s="60" customFormat="1" ht="13.5" customHeight="1">
      <c r="A30" s="252" t="s">
        <v>179</v>
      </c>
      <c r="B30" s="55"/>
      <c r="C30" s="254" t="s">
        <v>180</v>
      </c>
      <c r="D30" s="249" t="s">
        <v>181</v>
      </c>
      <c r="E30" s="71"/>
      <c r="F30" s="228" t="s">
        <v>182</v>
      </c>
      <c r="G30" s="248" t="s">
        <v>183</v>
      </c>
      <c r="H30" s="72"/>
      <c r="I30" s="88"/>
      <c r="J30" s="89"/>
      <c r="K30" s="57"/>
      <c r="L30" s="88"/>
      <c r="M30" s="89"/>
      <c r="N30" s="57"/>
      <c r="O30" s="73"/>
      <c r="P30" s="89"/>
      <c r="Q30" s="56"/>
      <c r="R30" s="239"/>
    </row>
    <row r="31" spans="1:18" s="60" customFormat="1" ht="13.5" customHeight="1">
      <c r="A31" s="253"/>
      <c r="B31" s="55"/>
      <c r="C31" s="254"/>
      <c r="D31" s="249"/>
      <c r="E31" s="71"/>
      <c r="F31" s="229"/>
      <c r="G31" s="249"/>
      <c r="H31" s="72"/>
      <c r="I31" s="88"/>
      <c r="J31" s="89"/>
      <c r="K31" s="57"/>
      <c r="L31" s="88"/>
      <c r="M31" s="89"/>
      <c r="N31" s="57"/>
      <c r="O31" s="73"/>
      <c r="P31" s="89"/>
      <c r="Q31" s="56"/>
      <c r="R31" s="239"/>
    </row>
    <row r="32" spans="1:18" s="60" customFormat="1" ht="13.5" customHeight="1" thickBot="1">
      <c r="A32" s="95" t="s">
        <v>184</v>
      </c>
      <c r="B32" s="55"/>
      <c r="C32" s="96" t="s">
        <v>185</v>
      </c>
      <c r="D32" s="97" t="s">
        <v>186</v>
      </c>
      <c r="E32" s="71"/>
      <c r="F32" s="96" t="s">
        <v>187</v>
      </c>
      <c r="G32" s="97" t="s">
        <v>186</v>
      </c>
      <c r="H32" s="72"/>
      <c r="I32" s="96" t="s">
        <v>187</v>
      </c>
      <c r="J32" s="97" t="s">
        <v>186</v>
      </c>
      <c r="K32" s="57"/>
      <c r="L32" s="96" t="s">
        <v>187</v>
      </c>
      <c r="M32" s="97" t="s">
        <v>186</v>
      </c>
      <c r="N32" s="57"/>
      <c r="O32" s="98"/>
      <c r="P32" s="99"/>
      <c r="Q32" s="56"/>
      <c r="R32" s="239"/>
    </row>
    <row r="33" spans="1:18" s="60" customFormat="1" ht="21" customHeight="1">
      <c r="A33" s="81" t="s">
        <v>188</v>
      </c>
      <c r="B33" s="55"/>
      <c r="C33" s="82" t="s">
        <v>189</v>
      </c>
      <c r="D33" s="70" t="s">
        <v>190</v>
      </c>
      <c r="E33" s="56"/>
      <c r="F33" s="82" t="s">
        <v>191</v>
      </c>
      <c r="G33" s="83" t="s">
        <v>190</v>
      </c>
      <c r="H33" s="57"/>
      <c r="I33" s="84"/>
      <c r="J33" s="85"/>
      <c r="K33" s="57"/>
      <c r="L33" s="84"/>
      <c r="M33" s="85"/>
      <c r="N33" s="57"/>
      <c r="O33" s="74"/>
      <c r="P33" s="70"/>
      <c r="Q33" s="56"/>
      <c r="R33" s="239"/>
    </row>
    <row r="34" spans="1:18" s="60" customFormat="1" ht="21" customHeight="1">
      <c r="A34" s="86" t="s">
        <v>192</v>
      </c>
      <c r="B34" s="55"/>
      <c r="C34" s="87" t="s">
        <v>193</v>
      </c>
      <c r="D34" s="90" t="s">
        <v>194</v>
      </c>
      <c r="E34" s="56"/>
      <c r="F34" s="87" t="s">
        <v>195</v>
      </c>
      <c r="G34" s="90" t="s">
        <v>194</v>
      </c>
      <c r="H34" s="57"/>
      <c r="I34" s="76" t="s">
        <v>196</v>
      </c>
      <c r="J34" s="64" t="s">
        <v>197</v>
      </c>
      <c r="K34" s="57"/>
      <c r="L34" s="76"/>
      <c r="M34" s="64"/>
      <c r="N34" s="57"/>
      <c r="O34" s="63"/>
      <c r="P34" s="64"/>
      <c r="Q34" s="56"/>
      <c r="R34" s="239"/>
    </row>
    <row r="35" spans="1:18" s="60" customFormat="1" ht="13.5" customHeight="1">
      <c r="A35" s="75" t="s">
        <v>198</v>
      </c>
      <c r="B35" s="55"/>
      <c r="C35" s="76" t="s">
        <v>199</v>
      </c>
      <c r="D35" s="64" t="s">
        <v>200</v>
      </c>
      <c r="E35" s="56"/>
      <c r="F35" s="76" t="s">
        <v>201</v>
      </c>
      <c r="G35" s="64" t="s">
        <v>200</v>
      </c>
      <c r="H35" s="57"/>
      <c r="I35" s="100"/>
      <c r="J35" s="101"/>
      <c r="K35" s="57"/>
      <c r="L35" s="76" t="s">
        <v>202</v>
      </c>
      <c r="M35" s="249" t="s">
        <v>203</v>
      </c>
      <c r="N35" s="57"/>
      <c r="O35" s="63"/>
      <c r="P35" s="64"/>
      <c r="Q35" s="56"/>
      <c r="R35" s="239"/>
    </row>
    <row r="36" spans="1:18" s="60" customFormat="1" ht="13.5" customHeight="1">
      <c r="A36" s="102" t="s">
        <v>204</v>
      </c>
      <c r="B36" s="55"/>
      <c r="C36" s="103" t="s">
        <v>205</v>
      </c>
      <c r="D36" s="104" t="s">
        <v>206</v>
      </c>
      <c r="E36" s="57"/>
      <c r="F36" s="105"/>
      <c r="G36" s="106"/>
      <c r="H36" s="57"/>
      <c r="I36" s="76"/>
      <c r="J36" s="64"/>
      <c r="K36" s="57"/>
      <c r="L36" s="76"/>
      <c r="M36" s="249"/>
      <c r="N36" s="57"/>
      <c r="O36" s="63"/>
      <c r="P36" s="64"/>
      <c r="Q36" s="56"/>
      <c r="R36" s="239"/>
    </row>
    <row r="37" spans="1:18" s="60" customFormat="1" ht="13.5" customHeight="1">
      <c r="A37" s="86" t="s">
        <v>207</v>
      </c>
      <c r="B37" s="55"/>
      <c r="C37" s="87" t="s">
        <v>208</v>
      </c>
      <c r="D37" s="90" t="s">
        <v>209</v>
      </c>
      <c r="E37" s="56"/>
      <c r="F37" s="76" t="s">
        <v>210</v>
      </c>
      <c r="G37" s="64" t="s">
        <v>211</v>
      </c>
      <c r="H37" s="57"/>
      <c r="I37" s="76" t="s">
        <v>210</v>
      </c>
      <c r="J37" s="64" t="s">
        <v>211</v>
      </c>
      <c r="K37" s="57"/>
      <c r="L37" s="76"/>
      <c r="M37" s="249"/>
      <c r="N37" s="57"/>
      <c r="O37" s="63"/>
      <c r="P37" s="64"/>
      <c r="Q37" s="56"/>
      <c r="R37" s="239"/>
    </row>
    <row r="38" spans="1:18" s="60" customFormat="1" ht="20.25" customHeight="1">
      <c r="A38" s="107" t="s">
        <v>212</v>
      </c>
      <c r="B38" s="55"/>
      <c r="C38" s="108" t="s">
        <v>213</v>
      </c>
      <c r="D38" s="109" t="s">
        <v>214</v>
      </c>
      <c r="E38" s="56"/>
      <c r="F38" s="110"/>
      <c r="G38" s="101"/>
      <c r="H38" s="57"/>
      <c r="I38" s="63"/>
      <c r="J38" s="64"/>
      <c r="K38" s="57"/>
      <c r="L38" s="111"/>
      <c r="M38" s="101"/>
      <c r="N38" s="57"/>
      <c r="O38" s="63"/>
      <c r="P38" s="64"/>
      <c r="Q38" s="56"/>
      <c r="R38" s="239"/>
    </row>
    <row r="39" spans="1:18" s="60" customFormat="1" ht="20.25" customHeight="1">
      <c r="A39" s="112" t="s">
        <v>215</v>
      </c>
      <c r="B39" s="55"/>
      <c r="C39" s="113" t="s">
        <v>216</v>
      </c>
      <c r="D39" s="114" t="s">
        <v>217</v>
      </c>
      <c r="E39" s="56"/>
      <c r="F39" s="93" t="s">
        <v>218</v>
      </c>
      <c r="G39" s="115" t="s">
        <v>217</v>
      </c>
      <c r="H39" s="57"/>
      <c r="I39" s="105" t="s">
        <v>218</v>
      </c>
      <c r="J39" s="115" t="s">
        <v>217</v>
      </c>
      <c r="K39" s="57"/>
      <c r="L39" s="105"/>
      <c r="M39" s="115"/>
      <c r="N39" s="57"/>
      <c r="O39" s="63"/>
      <c r="P39" s="64"/>
      <c r="Q39" s="56"/>
      <c r="R39" s="239"/>
    </row>
    <row r="40" spans="1:18" s="60" customFormat="1" ht="13.5" customHeight="1">
      <c r="A40" s="75" t="s">
        <v>219</v>
      </c>
      <c r="B40" s="55"/>
      <c r="C40" s="76" t="s">
        <v>220</v>
      </c>
      <c r="D40" s="64" t="s">
        <v>221</v>
      </c>
      <c r="E40" s="56"/>
      <c r="F40" s="113" t="s">
        <v>222</v>
      </c>
      <c r="G40" s="116" t="s">
        <v>221</v>
      </c>
      <c r="H40" s="57"/>
      <c r="I40" s="113" t="s">
        <v>222</v>
      </c>
      <c r="J40" s="116" t="s">
        <v>221</v>
      </c>
      <c r="K40" s="57"/>
      <c r="L40" s="76" t="s">
        <v>223</v>
      </c>
      <c r="M40" s="249" t="s">
        <v>224</v>
      </c>
      <c r="N40" s="57"/>
      <c r="O40" s="63"/>
      <c r="P40" s="64"/>
      <c r="Q40" s="56"/>
      <c r="R40" s="239"/>
    </row>
    <row r="41" spans="1:18" s="60" customFormat="1" ht="13.5" customHeight="1">
      <c r="A41" s="102" t="s">
        <v>225</v>
      </c>
      <c r="B41" s="55"/>
      <c r="C41" s="103" t="s">
        <v>226</v>
      </c>
      <c r="D41" s="117" t="s">
        <v>227</v>
      </c>
      <c r="E41" s="56"/>
      <c r="F41" s="118"/>
      <c r="G41" s="106"/>
      <c r="H41" s="57"/>
      <c r="I41" s="73"/>
      <c r="J41" s="119"/>
      <c r="K41" s="57"/>
      <c r="L41" s="73"/>
      <c r="M41" s="249"/>
      <c r="N41" s="57"/>
      <c r="O41" s="76" t="s">
        <v>228</v>
      </c>
      <c r="P41" s="64" t="s">
        <v>14</v>
      </c>
      <c r="Q41" s="57"/>
      <c r="R41" s="239"/>
    </row>
    <row r="42" spans="1:18" ht="13.5" customHeight="1">
      <c r="A42" s="120" t="s">
        <v>229</v>
      </c>
      <c r="B42" s="55"/>
      <c r="C42" s="121" t="s">
        <v>230</v>
      </c>
      <c r="D42" s="122" t="s">
        <v>231</v>
      </c>
      <c r="E42" s="56"/>
      <c r="F42" s="123" t="s">
        <v>232</v>
      </c>
      <c r="G42" s="249" t="s">
        <v>227</v>
      </c>
      <c r="H42" s="57"/>
      <c r="I42" s="76" t="s">
        <v>233</v>
      </c>
      <c r="J42" s="249" t="s">
        <v>234</v>
      </c>
      <c r="K42" s="57"/>
      <c r="L42" s="76"/>
      <c r="M42" s="249"/>
      <c r="N42" s="57"/>
      <c r="O42" s="63"/>
      <c r="P42" s="64"/>
      <c r="Q42" s="56"/>
      <c r="R42" s="239"/>
    </row>
    <row r="43" spans="1:18" ht="18.75" customHeight="1">
      <c r="A43" s="124" t="s">
        <v>235</v>
      </c>
      <c r="B43" s="55"/>
      <c r="C43" s="94" t="s">
        <v>236</v>
      </c>
      <c r="D43" s="109" t="s">
        <v>237</v>
      </c>
      <c r="E43" s="56"/>
      <c r="F43" s="125"/>
      <c r="G43" s="250"/>
      <c r="H43" s="57"/>
      <c r="I43" s="76"/>
      <c r="J43" s="249"/>
      <c r="K43" s="57"/>
      <c r="L43" s="76"/>
      <c r="M43" s="249"/>
      <c r="N43" s="57"/>
      <c r="O43" s="63"/>
      <c r="P43" s="64"/>
      <c r="Q43" s="56"/>
      <c r="R43" s="239"/>
    </row>
    <row r="44" spans="1:18" ht="13.5" customHeight="1">
      <c r="A44" s="126" t="s">
        <v>238</v>
      </c>
      <c r="B44" s="55"/>
      <c r="C44" s="127" t="s">
        <v>239</v>
      </c>
      <c r="D44" s="128" t="s">
        <v>240</v>
      </c>
      <c r="E44" s="56"/>
      <c r="F44" s="129" t="s">
        <v>241</v>
      </c>
      <c r="G44" s="130" t="s">
        <v>242</v>
      </c>
      <c r="H44" s="57"/>
      <c r="I44" s="100"/>
      <c r="J44" s="251"/>
      <c r="K44" s="57"/>
      <c r="L44" s="100"/>
      <c r="M44" s="251"/>
      <c r="N44" s="57"/>
      <c r="O44" s="63"/>
      <c r="P44" s="64"/>
      <c r="Q44" s="56"/>
      <c r="R44" s="239"/>
    </row>
    <row r="45" spans="1:18" ht="13.5" customHeight="1">
      <c r="A45" s="131" t="s">
        <v>243</v>
      </c>
      <c r="B45" s="55"/>
      <c r="C45" s="105" t="s">
        <v>244</v>
      </c>
      <c r="D45" s="106" t="s">
        <v>245</v>
      </c>
      <c r="E45" s="56"/>
      <c r="F45" s="105" t="s">
        <v>246</v>
      </c>
      <c r="G45" s="115" t="s">
        <v>245</v>
      </c>
      <c r="H45" s="57"/>
      <c r="I45" s="132"/>
      <c r="J45" s="119"/>
      <c r="K45" s="57"/>
      <c r="L45" s="132"/>
      <c r="M45" s="119"/>
      <c r="N45" s="57"/>
      <c r="O45" s="63"/>
      <c r="P45" s="64"/>
      <c r="Q45" s="56"/>
      <c r="R45" s="239"/>
    </row>
    <row r="46" spans="1:18" ht="13.5" customHeight="1">
      <c r="A46" s="86" t="s">
        <v>247</v>
      </c>
      <c r="B46" s="55"/>
      <c r="C46" s="87" t="s">
        <v>248</v>
      </c>
      <c r="D46" s="90" t="s">
        <v>249</v>
      </c>
      <c r="E46" s="56"/>
      <c r="F46" s="87" t="s">
        <v>250</v>
      </c>
      <c r="G46" s="90" t="s">
        <v>249</v>
      </c>
      <c r="H46" s="57"/>
      <c r="I46" s="76" t="s">
        <v>251</v>
      </c>
      <c r="J46" s="249" t="s">
        <v>252</v>
      </c>
      <c r="K46" s="57"/>
      <c r="L46" s="73"/>
      <c r="M46" s="249"/>
      <c r="N46" s="57"/>
      <c r="O46" s="63"/>
      <c r="P46" s="64"/>
      <c r="Q46" s="56"/>
      <c r="R46" s="239"/>
    </row>
    <row r="47" spans="1:18" ht="13.5" customHeight="1">
      <c r="A47" s="120" t="s">
        <v>253</v>
      </c>
      <c r="B47" s="55"/>
      <c r="C47" s="121" t="s">
        <v>254</v>
      </c>
      <c r="D47" s="122" t="s">
        <v>255</v>
      </c>
      <c r="E47" s="56"/>
      <c r="F47" s="76" t="s">
        <v>256</v>
      </c>
      <c r="G47" s="64" t="s">
        <v>257</v>
      </c>
      <c r="H47" s="57"/>
      <c r="I47" s="73"/>
      <c r="J47" s="249"/>
      <c r="K47" s="57"/>
      <c r="L47" s="73"/>
      <c r="M47" s="249"/>
      <c r="N47" s="57"/>
      <c r="O47" s="63"/>
      <c r="P47" s="64"/>
      <c r="Q47" s="56"/>
      <c r="R47" s="239"/>
    </row>
    <row r="48" spans="1:18" ht="13.5" customHeight="1">
      <c r="A48" s="75" t="s">
        <v>258</v>
      </c>
      <c r="B48" s="55"/>
      <c r="C48" s="76" t="s">
        <v>259</v>
      </c>
      <c r="D48" s="64" t="s">
        <v>260</v>
      </c>
      <c r="E48" s="56"/>
      <c r="F48" s="110"/>
      <c r="G48" s="101"/>
      <c r="H48" s="57"/>
      <c r="I48" s="133"/>
      <c r="J48" s="134"/>
      <c r="K48" s="57"/>
      <c r="L48" s="76" t="s">
        <v>261</v>
      </c>
      <c r="M48" s="249" t="s">
        <v>262</v>
      </c>
      <c r="N48" s="57"/>
      <c r="O48" s="63"/>
      <c r="P48" s="64"/>
      <c r="Q48" s="56"/>
      <c r="R48" s="239"/>
    </row>
    <row r="49" spans="1:18" ht="13.5" customHeight="1">
      <c r="A49" s="102" t="s">
        <v>263</v>
      </c>
      <c r="B49" s="55"/>
      <c r="C49" s="103" t="s">
        <v>264</v>
      </c>
      <c r="D49" s="117" t="s">
        <v>265</v>
      </c>
      <c r="E49" s="56"/>
      <c r="F49" s="76" t="s">
        <v>266</v>
      </c>
      <c r="G49" s="64" t="s">
        <v>265</v>
      </c>
      <c r="H49" s="57"/>
      <c r="I49" s="132"/>
      <c r="J49" s="119"/>
      <c r="K49" s="57"/>
      <c r="L49" s="73"/>
      <c r="M49" s="249"/>
      <c r="N49" s="57"/>
      <c r="O49" s="63"/>
      <c r="P49" s="64"/>
      <c r="Q49" s="56"/>
      <c r="R49" s="239"/>
    </row>
    <row r="50" spans="1:18" ht="13.5" customHeight="1">
      <c r="A50" s="120" t="s">
        <v>267</v>
      </c>
      <c r="B50" s="55"/>
      <c r="C50" s="121" t="s">
        <v>268</v>
      </c>
      <c r="D50" s="122" t="s">
        <v>269</v>
      </c>
      <c r="E50" s="56"/>
      <c r="F50" s="87" t="s">
        <v>270</v>
      </c>
      <c r="G50" s="90" t="s">
        <v>271</v>
      </c>
      <c r="H50" s="57"/>
      <c r="I50" s="76" t="s">
        <v>272</v>
      </c>
      <c r="J50" s="249" t="s">
        <v>273</v>
      </c>
      <c r="K50" s="57"/>
      <c r="L50" s="73"/>
      <c r="M50" s="249"/>
      <c r="N50" s="57"/>
      <c r="O50" s="63"/>
      <c r="P50" s="64"/>
      <c r="Q50" s="56"/>
      <c r="R50" s="239"/>
    </row>
    <row r="51" spans="1:18" ht="13.5" customHeight="1">
      <c r="A51" s="75" t="s">
        <v>274</v>
      </c>
      <c r="B51" s="55"/>
      <c r="C51" s="76" t="s">
        <v>275</v>
      </c>
      <c r="D51" s="249" t="s">
        <v>276</v>
      </c>
      <c r="E51" s="57"/>
      <c r="F51" s="93" t="s">
        <v>277</v>
      </c>
      <c r="G51" s="249" t="s">
        <v>278</v>
      </c>
      <c r="H51" s="57"/>
      <c r="I51" s="73"/>
      <c r="J51" s="249"/>
      <c r="K51" s="57"/>
      <c r="L51" s="73"/>
      <c r="M51" s="249"/>
      <c r="N51" s="57"/>
      <c r="O51" s="63"/>
      <c r="P51" s="64"/>
      <c r="Q51" s="56"/>
      <c r="R51" s="239"/>
    </row>
    <row r="52" spans="1:18" ht="6" customHeight="1">
      <c r="A52" s="135"/>
      <c r="B52" s="55"/>
      <c r="C52" s="76"/>
      <c r="D52" s="249"/>
      <c r="E52" s="57"/>
      <c r="F52" s="76"/>
      <c r="G52" s="249"/>
      <c r="H52" s="57"/>
      <c r="I52" s="73"/>
      <c r="J52" s="249"/>
      <c r="K52" s="57"/>
      <c r="L52" s="73"/>
      <c r="M52" s="249"/>
      <c r="N52" s="57"/>
      <c r="O52" s="63"/>
      <c r="P52" s="64"/>
      <c r="Q52" s="56"/>
      <c r="R52" s="239"/>
    </row>
    <row r="53" spans="1:18" ht="13.5" customHeight="1" thickBot="1">
      <c r="A53" s="136"/>
      <c r="B53" s="55"/>
      <c r="C53" s="78"/>
      <c r="D53" s="255"/>
      <c r="E53" s="56"/>
      <c r="F53" s="78"/>
      <c r="G53" s="255"/>
      <c r="H53" s="57"/>
      <c r="I53" s="98"/>
      <c r="J53" s="99"/>
      <c r="K53" s="57"/>
      <c r="L53" s="98"/>
      <c r="M53" s="99"/>
      <c r="N53" s="57"/>
      <c r="O53" s="80"/>
      <c r="P53" s="79"/>
      <c r="Q53" s="56"/>
      <c r="R53" s="240"/>
    </row>
  </sheetData>
  <mergeCells count="46">
    <mergeCell ref="M48:M52"/>
    <mergeCell ref="J50:J52"/>
    <mergeCell ref="D51:D53"/>
    <mergeCell ref="G51:G53"/>
    <mergeCell ref="M40:M44"/>
    <mergeCell ref="O3:P3"/>
    <mergeCell ref="A20:A21"/>
    <mergeCell ref="C20:C21"/>
    <mergeCell ref="D20:D21"/>
    <mergeCell ref="G42:G43"/>
    <mergeCell ref="J42:J44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M35:M37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G30:G31"/>
    <mergeCell ref="D13:D14"/>
    <mergeCell ref="A18:A19"/>
    <mergeCell ref="C18:C19"/>
    <mergeCell ref="D18:D19"/>
    <mergeCell ref="J46:J47"/>
    <mergeCell ref="M46:M47"/>
    <mergeCell ref="F30:F31"/>
    <mergeCell ref="A1:G1"/>
    <mergeCell ref="A13:A14"/>
    <mergeCell ref="C13:C14"/>
    <mergeCell ref="L1:N1"/>
    <mergeCell ref="C3:D3"/>
    <mergeCell ref="F3:G3"/>
    <mergeCell ref="I3:J3"/>
    <mergeCell ref="L3:M3"/>
  </mergeCells>
  <phoneticPr fontId="1" type="noConversion"/>
  <hyperlinks>
    <hyperlink ref="A1:G1" location="Inhaltsverzeichnis!E7" display="Wirtschaftszweiggliederung in den Volkswirtschaftlichen Gesamtrechnungen nach WZ 2008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zoomScaleNormal="100" zoomScaleSheetLayoutView="120" workbookViewId="0">
      <pane ySplit="4" topLeftCell="A5" activePane="bottomLeft" state="frozen"/>
      <selection pane="bottomLeft" sqref="A1:M1"/>
    </sheetView>
  </sheetViews>
  <sheetFormatPr baseColWidth="10" defaultRowHeight="12" customHeight="1"/>
  <cols>
    <col min="1" max="1" width="5.6640625" style="172" customWidth="1"/>
    <col min="2" max="2" width="6.5546875" style="172" customWidth="1"/>
    <col min="3" max="3" width="6.6640625" style="172" customWidth="1"/>
    <col min="4" max="4" width="7.33203125" style="158" customWidth="1"/>
    <col min="5" max="5" width="6.6640625" style="158" customWidth="1"/>
    <col min="6" max="6" width="6.21875" style="158" customWidth="1"/>
    <col min="7" max="7" width="7" style="158" customWidth="1"/>
    <col min="8" max="8" width="6.44140625" style="158" customWidth="1"/>
    <col min="9" max="9" width="6.109375" style="158" customWidth="1"/>
    <col min="10" max="10" width="6.21875" style="158" customWidth="1"/>
    <col min="11" max="11" width="8.21875" style="158" customWidth="1"/>
    <col min="12" max="12" width="10" style="158" customWidth="1"/>
    <col min="13" max="13" width="9.44140625" style="158" customWidth="1"/>
    <col min="14" max="16384" width="11.5546875" style="158"/>
  </cols>
  <sheetData>
    <row r="1" spans="1:13" ht="24" customHeight="1">
      <c r="A1" s="258" t="s">
        <v>345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3" ht="12" customHeight="1">
      <c r="A2" s="168"/>
      <c r="B2" s="168"/>
      <c r="C2" s="168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69" customFormat="1" ht="12" customHeight="1">
      <c r="A3" s="259" t="s">
        <v>0</v>
      </c>
      <c r="B3" s="261" t="s">
        <v>1</v>
      </c>
      <c r="C3" s="261" t="s">
        <v>279</v>
      </c>
      <c r="D3" s="261" t="s">
        <v>11</v>
      </c>
      <c r="E3" s="261" t="s">
        <v>12</v>
      </c>
      <c r="F3" s="264" t="s">
        <v>13</v>
      </c>
      <c r="G3" s="265"/>
      <c r="H3" s="265"/>
      <c r="I3" s="266"/>
      <c r="J3" s="264" t="s">
        <v>14</v>
      </c>
      <c r="K3" s="265"/>
      <c r="L3" s="265"/>
      <c r="M3" s="265"/>
    </row>
    <row r="4" spans="1:13" s="169" customFormat="1" ht="96" customHeight="1">
      <c r="A4" s="260"/>
      <c r="B4" s="262"/>
      <c r="C4" s="263"/>
      <c r="D4" s="262"/>
      <c r="E4" s="263"/>
      <c r="F4" s="170" t="s">
        <v>15</v>
      </c>
      <c r="G4" s="170" t="s">
        <v>280</v>
      </c>
      <c r="H4" s="170" t="s">
        <v>281</v>
      </c>
      <c r="I4" s="170" t="s">
        <v>4</v>
      </c>
      <c r="J4" s="170" t="s">
        <v>15</v>
      </c>
      <c r="K4" s="170" t="s">
        <v>358</v>
      </c>
      <c r="L4" s="170" t="s">
        <v>359</v>
      </c>
      <c r="M4" s="171" t="s">
        <v>282</v>
      </c>
    </row>
    <row r="5" spans="1:13" ht="12" customHeight="1">
      <c r="A5" s="168"/>
      <c r="B5" s="168"/>
      <c r="C5" s="168"/>
      <c r="D5" s="160"/>
      <c r="E5" s="160"/>
      <c r="F5" s="160"/>
      <c r="G5" s="160"/>
      <c r="H5" s="160"/>
      <c r="I5" s="160"/>
      <c r="J5" s="160"/>
      <c r="K5" s="160"/>
      <c r="L5" s="160"/>
      <c r="M5" s="160"/>
    </row>
    <row r="6" spans="1:13" s="159" customFormat="1" ht="12" customHeight="1">
      <c r="A6" s="172"/>
      <c r="B6" s="256" t="s">
        <v>2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1:13" s="160" customFormat="1" ht="12" customHeight="1">
      <c r="A7" s="173">
        <v>2000</v>
      </c>
      <c r="B7" s="174">
        <f t="shared" ref="B7:B19" si="0">SUM(C7:D7)</f>
        <v>44664.659999999996</v>
      </c>
      <c r="C7" s="175">
        <v>4379.7780000000002</v>
      </c>
      <c r="D7" s="175">
        <f t="shared" ref="D7:D19" si="1">E7+F7+J7</f>
        <v>40284.881999999998</v>
      </c>
      <c r="E7" s="175">
        <v>857.77099999999996</v>
      </c>
      <c r="F7" s="176">
        <f t="shared" ref="F7:F19" si="2">G7+I7</f>
        <v>11248.043</v>
      </c>
      <c r="G7" s="175">
        <v>7705.4639999999999</v>
      </c>
      <c r="H7" s="175">
        <v>5603.7860000000001</v>
      </c>
      <c r="I7" s="175">
        <v>3542.5790000000002</v>
      </c>
      <c r="J7" s="176">
        <f t="shared" ref="J7:J19" si="3">SUM(K7:M7)</f>
        <v>28179.067999999999</v>
      </c>
      <c r="K7" s="175">
        <v>8010.6469999999999</v>
      </c>
      <c r="L7" s="175">
        <v>8256.0949999999993</v>
      </c>
      <c r="M7" s="175">
        <v>11912.325999999999</v>
      </c>
    </row>
    <row r="8" spans="1:13" s="160" customFormat="1" ht="12" customHeight="1">
      <c r="A8" s="173">
        <v>2001</v>
      </c>
      <c r="B8" s="174">
        <f t="shared" si="0"/>
        <v>45776.499000000003</v>
      </c>
      <c r="C8" s="175">
        <v>4414.5060000000003</v>
      </c>
      <c r="D8" s="175">
        <f t="shared" si="1"/>
        <v>41361.993000000002</v>
      </c>
      <c r="E8" s="175">
        <v>1074.779</v>
      </c>
      <c r="F8" s="176">
        <f t="shared" si="2"/>
        <v>10591.486000000001</v>
      </c>
      <c r="G8" s="175">
        <v>7481.6459999999997</v>
      </c>
      <c r="H8" s="175">
        <v>5400.7150000000001</v>
      </c>
      <c r="I8" s="175">
        <v>3109.84</v>
      </c>
      <c r="J8" s="176">
        <f t="shared" si="3"/>
        <v>29695.727999999999</v>
      </c>
      <c r="K8" s="175">
        <v>8281.2139999999999</v>
      </c>
      <c r="L8" s="175">
        <v>9240.0110000000004</v>
      </c>
      <c r="M8" s="175">
        <v>12174.503000000001</v>
      </c>
    </row>
    <row r="9" spans="1:13" s="160" customFormat="1" ht="12" customHeight="1">
      <c r="A9" s="173">
        <v>2002</v>
      </c>
      <c r="B9" s="174">
        <f t="shared" si="0"/>
        <v>46366.120999999999</v>
      </c>
      <c r="C9" s="175">
        <v>4433.2240000000002</v>
      </c>
      <c r="D9" s="175">
        <f t="shared" si="1"/>
        <v>41932.896999999997</v>
      </c>
      <c r="E9" s="175">
        <v>867.67700000000002</v>
      </c>
      <c r="F9" s="176">
        <f t="shared" si="2"/>
        <v>10178.439</v>
      </c>
      <c r="G9" s="175">
        <v>7350.3280000000004</v>
      </c>
      <c r="H9" s="175">
        <v>5227.0190000000002</v>
      </c>
      <c r="I9" s="175">
        <v>2828.1109999999999</v>
      </c>
      <c r="J9" s="176">
        <f t="shared" si="3"/>
        <v>30886.780999999999</v>
      </c>
      <c r="K9" s="175">
        <v>8790.0020000000004</v>
      </c>
      <c r="L9" s="175">
        <v>9719.1869999999999</v>
      </c>
      <c r="M9" s="175">
        <v>12377.592000000001</v>
      </c>
    </row>
    <row r="10" spans="1:13" s="160" customFormat="1" ht="12" customHeight="1">
      <c r="A10" s="173">
        <v>2003</v>
      </c>
      <c r="B10" s="174">
        <f t="shared" si="0"/>
        <v>46717.112000000001</v>
      </c>
      <c r="C10" s="175">
        <v>4530.8680000000004</v>
      </c>
      <c r="D10" s="175">
        <f t="shared" si="1"/>
        <v>42186.243999999999</v>
      </c>
      <c r="E10" s="175">
        <v>708.03300000000002</v>
      </c>
      <c r="F10" s="176">
        <f t="shared" si="2"/>
        <v>10220.556</v>
      </c>
      <c r="G10" s="175">
        <v>7461.4719999999998</v>
      </c>
      <c r="H10" s="175">
        <v>5309.7209999999995</v>
      </c>
      <c r="I10" s="175">
        <v>2759.0839999999998</v>
      </c>
      <c r="J10" s="176">
        <f t="shared" si="3"/>
        <v>31257.654999999999</v>
      </c>
      <c r="K10" s="175">
        <v>8575.4359999999997</v>
      </c>
      <c r="L10" s="175">
        <v>10341.701999999999</v>
      </c>
      <c r="M10" s="175">
        <v>12340.517</v>
      </c>
    </row>
    <row r="11" spans="1:13" s="160" customFormat="1" ht="12" customHeight="1">
      <c r="A11" s="173">
        <v>2004</v>
      </c>
      <c r="B11" s="174">
        <f t="shared" si="0"/>
        <v>47959.123000000007</v>
      </c>
      <c r="C11" s="175">
        <v>4504.8680000000004</v>
      </c>
      <c r="D11" s="175">
        <f t="shared" si="1"/>
        <v>43454.255000000005</v>
      </c>
      <c r="E11" s="175">
        <v>1003.857</v>
      </c>
      <c r="F11" s="176">
        <f t="shared" si="2"/>
        <v>10611.029999999999</v>
      </c>
      <c r="G11" s="175">
        <v>7970.5339999999997</v>
      </c>
      <c r="H11" s="175">
        <v>5778.9489999999996</v>
      </c>
      <c r="I11" s="175">
        <v>2640.4960000000001</v>
      </c>
      <c r="J11" s="176">
        <f t="shared" si="3"/>
        <v>31839.368000000002</v>
      </c>
      <c r="K11" s="175">
        <v>8714.0789999999997</v>
      </c>
      <c r="L11" s="175">
        <v>10568.119000000001</v>
      </c>
      <c r="M11" s="175">
        <v>12557.17</v>
      </c>
    </row>
    <row r="12" spans="1:13" s="160" customFormat="1" ht="12" customHeight="1">
      <c r="A12" s="173">
        <v>2005</v>
      </c>
      <c r="B12" s="174">
        <f t="shared" si="0"/>
        <v>48720.95</v>
      </c>
      <c r="C12" s="175">
        <v>4639.1790000000001</v>
      </c>
      <c r="D12" s="175">
        <f t="shared" si="1"/>
        <v>44081.771000000001</v>
      </c>
      <c r="E12" s="175">
        <v>747.72900000000004</v>
      </c>
      <c r="F12" s="176">
        <f t="shared" si="2"/>
        <v>10838.896000000001</v>
      </c>
      <c r="G12" s="175">
        <v>8366.4060000000009</v>
      </c>
      <c r="H12" s="175">
        <v>6099.6480000000001</v>
      </c>
      <c r="I12" s="175">
        <v>2472.4899999999998</v>
      </c>
      <c r="J12" s="176">
        <f t="shared" si="3"/>
        <v>32495.146000000001</v>
      </c>
      <c r="K12" s="175">
        <v>8768.2639999999992</v>
      </c>
      <c r="L12" s="175">
        <v>11206.61</v>
      </c>
      <c r="M12" s="175">
        <v>12520.272000000001</v>
      </c>
    </row>
    <row r="13" spans="1:13" s="160" customFormat="1" ht="12" customHeight="1">
      <c r="A13" s="173">
        <v>2006</v>
      </c>
      <c r="B13" s="174">
        <f t="shared" si="0"/>
        <v>50836.945000000007</v>
      </c>
      <c r="C13" s="175">
        <v>4855.777</v>
      </c>
      <c r="D13" s="175">
        <f t="shared" si="1"/>
        <v>45981.168000000005</v>
      </c>
      <c r="E13" s="175">
        <v>712.029</v>
      </c>
      <c r="F13" s="176">
        <f t="shared" si="2"/>
        <v>11485.880999999999</v>
      </c>
      <c r="G13" s="175">
        <v>8913.2729999999992</v>
      </c>
      <c r="H13" s="175">
        <v>6394.1310000000003</v>
      </c>
      <c r="I13" s="175">
        <v>2572.6080000000002</v>
      </c>
      <c r="J13" s="176">
        <f t="shared" si="3"/>
        <v>33783.258000000002</v>
      </c>
      <c r="K13" s="175">
        <v>9125.0660000000007</v>
      </c>
      <c r="L13" s="175">
        <v>11967.375</v>
      </c>
      <c r="M13" s="175">
        <v>12690.816999999999</v>
      </c>
    </row>
    <row r="14" spans="1:13" s="160" customFormat="1" ht="12" customHeight="1">
      <c r="A14" s="173">
        <v>2007</v>
      </c>
      <c r="B14" s="174">
        <f t="shared" si="0"/>
        <v>53017.207999999999</v>
      </c>
      <c r="C14" s="175">
        <v>5320.857</v>
      </c>
      <c r="D14" s="175">
        <f t="shared" si="1"/>
        <v>47696.351000000002</v>
      </c>
      <c r="E14" s="175">
        <v>855.89499999999998</v>
      </c>
      <c r="F14" s="176">
        <f t="shared" si="2"/>
        <v>12480.118</v>
      </c>
      <c r="G14" s="175">
        <v>9764.607</v>
      </c>
      <c r="H14" s="175">
        <v>6834.1390000000001</v>
      </c>
      <c r="I14" s="175">
        <v>2715.511</v>
      </c>
      <c r="J14" s="176">
        <f t="shared" si="3"/>
        <v>34360.338000000003</v>
      </c>
      <c r="K14" s="175">
        <v>9083.64</v>
      </c>
      <c r="L14" s="175">
        <v>12360.145</v>
      </c>
      <c r="M14" s="175">
        <v>12916.553</v>
      </c>
    </row>
    <row r="15" spans="1:13" s="160" customFormat="1" ht="12" customHeight="1">
      <c r="A15" s="173">
        <v>2008</v>
      </c>
      <c r="B15" s="174">
        <f t="shared" si="0"/>
        <v>54885.542000000001</v>
      </c>
      <c r="C15" s="175">
        <v>5515.9970000000003</v>
      </c>
      <c r="D15" s="175">
        <f t="shared" si="1"/>
        <v>49369.544999999998</v>
      </c>
      <c r="E15" s="175">
        <v>983.7</v>
      </c>
      <c r="F15" s="176">
        <f t="shared" si="2"/>
        <v>13016.819</v>
      </c>
      <c r="G15" s="175">
        <v>10209.269</v>
      </c>
      <c r="H15" s="175">
        <v>6893.4</v>
      </c>
      <c r="I15" s="175">
        <v>2807.55</v>
      </c>
      <c r="J15" s="176">
        <f t="shared" si="3"/>
        <v>35369.025999999998</v>
      </c>
      <c r="K15" s="175">
        <v>9339.1329999999998</v>
      </c>
      <c r="L15" s="175">
        <v>12528.805</v>
      </c>
      <c r="M15" s="175">
        <v>13501.088</v>
      </c>
    </row>
    <row r="16" spans="1:13" s="160" customFormat="1" ht="12" customHeight="1">
      <c r="A16" s="173">
        <v>2009</v>
      </c>
      <c r="B16" s="174">
        <f t="shared" si="0"/>
        <v>53673.601000000002</v>
      </c>
      <c r="C16" s="175">
        <v>5529.1459999999997</v>
      </c>
      <c r="D16" s="175">
        <f t="shared" si="1"/>
        <v>48144.455000000002</v>
      </c>
      <c r="E16" s="175">
        <v>798.1</v>
      </c>
      <c r="F16" s="176">
        <f t="shared" si="2"/>
        <v>12064.762999999999</v>
      </c>
      <c r="G16" s="175">
        <v>9175.57</v>
      </c>
      <c r="H16" s="175">
        <v>5874.8950000000004</v>
      </c>
      <c r="I16" s="175">
        <v>2889.1930000000002</v>
      </c>
      <c r="J16" s="176">
        <f t="shared" si="3"/>
        <v>35281.592000000004</v>
      </c>
      <c r="K16" s="175">
        <v>9052.7279999999992</v>
      </c>
      <c r="L16" s="175">
        <v>12272.382</v>
      </c>
      <c r="M16" s="175">
        <v>13956.482</v>
      </c>
    </row>
    <row r="17" spans="1:13" s="160" customFormat="1" ht="12" customHeight="1">
      <c r="A17" s="173">
        <v>2010</v>
      </c>
      <c r="B17" s="174">
        <f t="shared" si="0"/>
        <v>56052.521999999997</v>
      </c>
      <c r="C17" s="175">
        <v>5632.884</v>
      </c>
      <c r="D17" s="175">
        <f t="shared" si="1"/>
        <v>50419.637999999999</v>
      </c>
      <c r="E17" s="175">
        <v>829.13099999999997</v>
      </c>
      <c r="F17" s="176">
        <f t="shared" si="2"/>
        <v>13342.848</v>
      </c>
      <c r="G17" s="175">
        <v>10203.449000000001</v>
      </c>
      <c r="H17" s="175">
        <v>6672.4459999999999</v>
      </c>
      <c r="I17" s="175">
        <v>3139.3989999999999</v>
      </c>
      <c r="J17" s="176">
        <f t="shared" si="3"/>
        <v>36247.659</v>
      </c>
      <c r="K17" s="175">
        <v>8910.1820000000007</v>
      </c>
      <c r="L17" s="175">
        <v>13099.072</v>
      </c>
      <c r="M17" s="175">
        <v>14238.405000000001</v>
      </c>
    </row>
    <row r="18" spans="1:13" s="160" customFormat="1" ht="12" customHeight="1">
      <c r="A18" s="173">
        <v>2011</v>
      </c>
      <c r="B18" s="174">
        <f t="shared" si="0"/>
        <v>57733.095000000001</v>
      </c>
      <c r="C18" s="175">
        <v>5882.5469999999996</v>
      </c>
      <c r="D18" s="175">
        <f t="shared" si="1"/>
        <v>51850.548000000003</v>
      </c>
      <c r="E18" s="175">
        <v>853.75099999999998</v>
      </c>
      <c r="F18" s="176">
        <f t="shared" si="2"/>
        <v>13891.762000000001</v>
      </c>
      <c r="G18" s="175">
        <v>10511.558000000001</v>
      </c>
      <c r="H18" s="175">
        <v>7089.3710000000001</v>
      </c>
      <c r="I18" s="175">
        <v>3380.2040000000002</v>
      </c>
      <c r="J18" s="176">
        <f t="shared" si="3"/>
        <v>37105.035000000003</v>
      </c>
      <c r="K18" s="175">
        <v>9399.7749999999996</v>
      </c>
      <c r="L18" s="175">
        <v>13273.445</v>
      </c>
      <c r="M18" s="175">
        <v>14431.815000000001</v>
      </c>
    </row>
    <row r="19" spans="1:13" s="160" customFormat="1" ht="12" customHeight="1">
      <c r="A19" s="173">
        <v>2012</v>
      </c>
      <c r="B19" s="174">
        <f t="shared" si="0"/>
        <v>58890.496999999996</v>
      </c>
      <c r="C19" s="175">
        <v>5989.9380000000001</v>
      </c>
      <c r="D19" s="175">
        <f t="shared" si="1"/>
        <v>52900.558999999994</v>
      </c>
      <c r="E19" s="175">
        <v>1056.0360000000001</v>
      </c>
      <c r="F19" s="176">
        <f t="shared" si="2"/>
        <v>14464.415000000001</v>
      </c>
      <c r="G19" s="175">
        <v>10888.584000000001</v>
      </c>
      <c r="H19" s="175">
        <v>7144.8149999999996</v>
      </c>
      <c r="I19" s="175">
        <v>3575.8310000000001</v>
      </c>
      <c r="J19" s="176">
        <f t="shared" si="3"/>
        <v>37380.107999999993</v>
      </c>
      <c r="K19" s="175">
        <v>9440.7549999999992</v>
      </c>
      <c r="L19" s="175">
        <v>13097.786</v>
      </c>
      <c r="M19" s="175">
        <v>14841.566999999999</v>
      </c>
    </row>
    <row r="20" spans="1:13" s="160" customFormat="1" ht="12" customHeight="1">
      <c r="A20" s="173">
        <v>2013</v>
      </c>
      <c r="B20" s="174">
        <f>SUM(C20:D20)</f>
        <v>60343.582000000002</v>
      </c>
      <c r="C20" s="175">
        <v>6097.076</v>
      </c>
      <c r="D20" s="175">
        <f>E20+F20+J20</f>
        <v>54246.506000000001</v>
      </c>
      <c r="E20" s="175">
        <v>1154.0509999999999</v>
      </c>
      <c r="F20" s="176">
        <f>G20+I20</f>
        <v>14948.434999999999</v>
      </c>
      <c r="G20" s="175">
        <v>11282.151</v>
      </c>
      <c r="H20" s="175">
        <v>7050.0349999999999</v>
      </c>
      <c r="I20" s="175">
        <v>3666.2840000000001</v>
      </c>
      <c r="J20" s="176">
        <f>SUM(K20:M20)</f>
        <v>38144.020000000004</v>
      </c>
      <c r="K20" s="175">
        <v>9447.5679999999993</v>
      </c>
      <c r="L20" s="175">
        <v>13407.645</v>
      </c>
      <c r="M20" s="175">
        <v>15288.807000000001</v>
      </c>
    </row>
    <row r="21" spans="1:13" s="160" customFormat="1" ht="12" customHeight="1">
      <c r="A21" s="173">
        <v>2014</v>
      </c>
      <c r="B21" s="174">
        <f>SUM(C21:D21)</f>
        <v>61896.984000000004</v>
      </c>
      <c r="C21" s="175">
        <v>6224.5929999999998</v>
      </c>
      <c r="D21" s="175">
        <f>E21+F21+J21</f>
        <v>55672.391000000003</v>
      </c>
      <c r="E21" s="175">
        <v>1038.0540000000001</v>
      </c>
      <c r="F21" s="176">
        <f>G21+I21</f>
        <v>15253.329000000002</v>
      </c>
      <c r="G21" s="175">
        <v>11347.842000000001</v>
      </c>
      <c r="H21" s="175">
        <v>7080.2370000000001</v>
      </c>
      <c r="I21" s="175">
        <v>3905.4870000000001</v>
      </c>
      <c r="J21" s="176">
        <f>SUM(K21:M21)</f>
        <v>39381.008000000002</v>
      </c>
      <c r="K21" s="175">
        <v>9518.4480000000003</v>
      </c>
      <c r="L21" s="175">
        <v>13880.319</v>
      </c>
      <c r="M21" s="175">
        <v>15982.241</v>
      </c>
    </row>
    <row r="22" spans="1:13" s="160" customFormat="1" ht="12" customHeight="1">
      <c r="A22" s="173"/>
      <c r="B22" s="174"/>
      <c r="C22" s="175"/>
      <c r="D22" s="175"/>
      <c r="E22" s="175"/>
      <c r="F22" s="176"/>
      <c r="G22" s="175"/>
      <c r="H22" s="175"/>
      <c r="I22" s="175"/>
      <c r="J22" s="176"/>
      <c r="K22" s="175"/>
      <c r="L22" s="175"/>
      <c r="M22" s="175"/>
    </row>
    <row r="23" spans="1:13" s="160" customFormat="1" ht="12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</row>
    <row r="24" spans="1:13" s="160" customFormat="1" ht="12" customHeight="1">
      <c r="A24" s="173">
        <v>2001</v>
      </c>
      <c r="B24" s="177">
        <f t="shared" ref="B24:M37" si="4">B8/B7*100-100</f>
        <v>2.4893036239389374</v>
      </c>
      <c r="C24" s="177">
        <f t="shared" si="4"/>
        <v>0.79291690126758851</v>
      </c>
      <c r="D24" s="177">
        <f t="shared" si="4"/>
        <v>2.6737350254619088</v>
      </c>
      <c r="E24" s="177">
        <f t="shared" si="4"/>
        <v>25.299060005525959</v>
      </c>
      <c r="F24" s="177">
        <f t="shared" si="4"/>
        <v>-5.8370776143014353</v>
      </c>
      <c r="G24" s="177">
        <f t="shared" si="4"/>
        <v>-2.9046660914903981</v>
      </c>
      <c r="H24" s="177">
        <f t="shared" si="4"/>
        <v>-3.6238178974000732</v>
      </c>
      <c r="I24" s="177">
        <f t="shared" si="4"/>
        <v>-12.21536626282716</v>
      </c>
      <c r="J24" s="177">
        <f t="shared" si="4"/>
        <v>5.3822220096136704</v>
      </c>
      <c r="K24" s="177">
        <f t="shared" si="4"/>
        <v>3.3775923467854767</v>
      </c>
      <c r="L24" s="177">
        <f t="shared" si="4"/>
        <v>11.917450077791031</v>
      </c>
      <c r="M24" s="177">
        <f t="shared" si="4"/>
        <v>2.2008883907307535</v>
      </c>
    </row>
    <row r="25" spans="1:13" s="160" customFormat="1" ht="12" customHeight="1">
      <c r="A25" s="173">
        <v>2002</v>
      </c>
      <c r="B25" s="177">
        <f t="shared" si="4"/>
        <v>1.2880452041559494</v>
      </c>
      <c r="C25" s="177">
        <f t="shared" si="4"/>
        <v>0.42401120306551832</v>
      </c>
      <c r="D25" s="177">
        <f t="shared" si="4"/>
        <v>1.3802623098940074</v>
      </c>
      <c r="E25" s="177">
        <f t="shared" si="4"/>
        <v>-19.269263727705876</v>
      </c>
      <c r="F25" s="177">
        <f t="shared" si="4"/>
        <v>-3.8998021618496352</v>
      </c>
      <c r="G25" s="177">
        <f t="shared" si="4"/>
        <v>-1.7552019969937049</v>
      </c>
      <c r="H25" s="177">
        <f t="shared" si="4"/>
        <v>-3.2161667482916556</v>
      </c>
      <c r="I25" s="177">
        <f t="shared" si="4"/>
        <v>-9.0592763614848479</v>
      </c>
      <c r="J25" s="177">
        <f t="shared" si="4"/>
        <v>4.0108563763784559</v>
      </c>
      <c r="K25" s="177">
        <f t="shared" si="4"/>
        <v>6.1438818028371429</v>
      </c>
      <c r="L25" s="177">
        <f t="shared" si="4"/>
        <v>5.1858812722192624</v>
      </c>
      <c r="M25" s="177">
        <f t="shared" si="4"/>
        <v>1.6681502316768189</v>
      </c>
    </row>
    <row r="26" spans="1:13" s="160" customFormat="1" ht="12" customHeight="1">
      <c r="A26" s="173">
        <v>2003</v>
      </c>
      <c r="B26" s="177">
        <f t="shared" si="4"/>
        <v>0.75699884404822626</v>
      </c>
      <c r="C26" s="177">
        <f t="shared" si="4"/>
        <v>2.2025505591416277</v>
      </c>
      <c r="D26" s="177">
        <f t="shared" si="4"/>
        <v>0.60417242338397159</v>
      </c>
      <c r="E26" s="177">
        <f t="shared" si="4"/>
        <v>-18.399012535770794</v>
      </c>
      <c r="F26" s="177">
        <f t="shared" si="4"/>
        <v>0.4137864362108985</v>
      </c>
      <c r="G26" s="177">
        <f t="shared" si="4"/>
        <v>1.5120957867458316</v>
      </c>
      <c r="H26" s="177">
        <f t="shared" si="4"/>
        <v>1.5822020161013342</v>
      </c>
      <c r="I26" s="177">
        <f t="shared" si="4"/>
        <v>-2.4407457840233349</v>
      </c>
      <c r="J26" s="177">
        <f t="shared" si="4"/>
        <v>1.2007531636268709</v>
      </c>
      <c r="K26" s="177">
        <f t="shared" si="4"/>
        <v>-2.4410233353758173</v>
      </c>
      <c r="L26" s="177">
        <f t="shared" si="4"/>
        <v>6.405011036416937</v>
      </c>
      <c r="M26" s="177">
        <f t="shared" si="4"/>
        <v>-0.29953322100131174</v>
      </c>
    </row>
    <row r="27" spans="1:13" s="160" customFormat="1" ht="12" customHeight="1">
      <c r="A27" s="173">
        <v>2004</v>
      </c>
      <c r="B27" s="177">
        <f t="shared" si="4"/>
        <v>2.6585782956789075</v>
      </c>
      <c r="C27" s="177">
        <f t="shared" si="4"/>
        <v>-0.5738414802638232</v>
      </c>
      <c r="D27" s="177">
        <f t="shared" si="4"/>
        <v>3.0057451903042249</v>
      </c>
      <c r="E27" s="177">
        <f t="shared" si="4"/>
        <v>41.78110342314551</v>
      </c>
      <c r="F27" s="177">
        <f t="shared" si="4"/>
        <v>3.8204770855910084</v>
      </c>
      <c r="G27" s="177">
        <f t="shared" si="4"/>
        <v>6.8225411822224942</v>
      </c>
      <c r="H27" s="177">
        <f t="shared" si="4"/>
        <v>8.837149823879642</v>
      </c>
      <c r="I27" s="177">
        <f t="shared" si="4"/>
        <v>-4.2980931352579148</v>
      </c>
      <c r="J27" s="177">
        <f t="shared" si="4"/>
        <v>1.8610257231388658</v>
      </c>
      <c r="K27" s="177">
        <f t="shared" si="4"/>
        <v>1.6167457841210506</v>
      </c>
      <c r="L27" s="177">
        <f t="shared" si="4"/>
        <v>2.1893591596431747</v>
      </c>
      <c r="M27" s="177">
        <f t="shared" si="4"/>
        <v>1.7556233665088712</v>
      </c>
    </row>
    <row r="28" spans="1:13" s="160" customFormat="1" ht="12" customHeight="1">
      <c r="A28" s="173">
        <v>2005</v>
      </c>
      <c r="B28" s="177">
        <f t="shared" si="4"/>
        <v>1.5884923500373276</v>
      </c>
      <c r="C28" s="177">
        <f t="shared" si="4"/>
        <v>2.9814636078127137</v>
      </c>
      <c r="D28" s="177">
        <f t="shared" si="4"/>
        <v>1.4440841293907596</v>
      </c>
      <c r="E28" s="177">
        <f t="shared" si="4"/>
        <v>-25.514390993936374</v>
      </c>
      <c r="F28" s="177">
        <f t="shared" si="4"/>
        <v>2.1474446872735484</v>
      </c>
      <c r="G28" s="177">
        <f t="shared" si="4"/>
        <v>4.9666935741068414</v>
      </c>
      <c r="H28" s="177">
        <f t="shared" si="4"/>
        <v>5.5494346809428663</v>
      </c>
      <c r="I28" s="177">
        <f t="shared" si="4"/>
        <v>-6.362668225969685</v>
      </c>
      <c r="J28" s="177">
        <f t="shared" si="4"/>
        <v>2.0596451537605844</v>
      </c>
      <c r="K28" s="177">
        <f t="shared" si="4"/>
        <v>0.62180983211190721</v>
      </c>
      <c r="L28" s="177">
        <f t="shared" si="4"/>
        <v>6.0416711810304236</v>
      </c>
      <c r="M28" s="177">
        <f t="shared" si="4"/>
        <v>-0.2938400929508731</v>
      </c>
    </row>
    <row r="29" spans="1:13" s="160" customFormat="1" ht="12" customHeight="1">
      <c r="A29" s="173">
        <v>2006</v>
      </c>
      <c r="B29" s="177">
        <f t="shared" si="4"/>
        <v>4.3430906006553869</v>
      </c>
      <c r="C29" s="177">
        <f t="shared" si="4"/>
        <v>4.668886455987149</v>
      </c>
      <c r="D29" s="177">
        <f t="shared" si="4"/>
        <v>4.3088037456571442</v>
      </c>
      <c r="E29" s="177">
        <f t="shared" si="4"/>
        <v>-4.7744570559654704</v>
      </c>
      <c r="F29" s="177">
        <f t="shared" si="4"/>
        <v>5.96910423349388</v>
      </c>
      <c r="G29" s="177">
        <f t="shared" si="4"/>
        <v>6.5364626101099788</v>
      </c>
      <c r="H29" s="177">
        <f t="shared" si="4"/>
        <v>4.8278687557052393</v>
      </c>
      <c r="I29" s="177">
        <f t="shared" si="4"/>
        <v>4.0492782579504905</v>
      </c>
      <c r="J29" s="177">
        <f t="shared" si="4"/>
        <v>3.9640135791357807</v>
      </c>
      <c r="K29" s="177">
        <f t="shared" si="4"/>
        <v>4.069243353074242</v>
      </c>
      <c r="L29" s="177">
        <f t="shared" si="4"/>
        <v>6.7885381930842499</v>
      </c>
      <c r="M29" s="177">
        <f t="shared" si="4"/>
        <v>1.3621509181270142</v>
      </c>
    </row>
    <row r="30" spans="1:13" s="160" customFormat="1" ht="12" customHeight="1">
      <c r="A30" s="173">
        <v>2007</v>
      </c>
      <c r="B30" s="177">
        <f t="shared" si="4"/>
        <v>4.2887372559464296</v>
      </c>
      <c r="C30" s="177">
        <f t="shared" si="4"/>
        <v>9.5778698239231232</v>
      </c>
      <c r="D30" s="177">
        <f t="shared" si="4"/>
        <v>3.7301858012828149</v>
      </c>
      <c r="E30" s="177">
        <f t="shared" si="4"/>
        <v>20.205075916851698</v>
      </c>
      <c r="F30" s="177">
        <f t="shared" si="4"/>
        <v>8.6561666449443493</v>
      </c>
      <c r="G30" s="177">
        <f t="shared" si="4"/>
        <v>9.551306237338423</v>
      </c>
      <c r="H30" s="177">
        <f t="shared" si="4"/>
        <v>6.8814354913904623</v>
      </c>
      <c r="I30" s="177">
        <f t="shared" si="4"/>
        <v>5.5547910913749803</v>
      </c>
      <c r="J30" s="177">
        <f t="shared" si="4"/>
        <v>1.7081833847996535</v>
      </c>
      <c r="K30" s="177">
        <f t="shared" si="4"/>
        <v>-0.45398027806047025</v>
      </c>
      <c r="L30" s="177">
        <f t="shared" si="4"/>
        <v>3.2820062879286525</v>
      </c>
      <c r="M30" s="177">
        <f t="shared" si="4"/>
        <v>1.7787349703332751</v>
      </c>
    </row>
    <row r="31" spans="1:13" s="160" customFormat="1" ht="12" customHeight="1">
      <c r="A31" s="173">
        <v>2008</v>
      </c>
      <c r="B31" s="177">
        <f t="shared" si="4"/>
        <v>3.5240143162574782</v>
      </c>
      <c r="C31" s="177">
        <f t="shared" si="4"/>
        <v>3.6674543217380347</v>
      </c>
      <c r="D31" s="177">
        <f t="shared" si="4"/>
        <v>3.5080125940871056</v>
      </c>
      <c r="E31" s="177">
        <f t="shared" si="4"/>
        <v>14.932322305890324</v>
      </c>
      <c r="F31" s="177">
        <f t="shared" si="4"/>
        <v>4.300448120762951</v>
      </c>
      <c r="G31" s="177">
        <f t="shared" si="4"/>
        <v>4.5538135841002116</v>
      </c>
      <c r="H31" s="177">
        <f t="shared" si="4"/>
        <v>0.86713190937437901</v>
      </c>
      <c r="I31" s="177">
        <f t="shared" si="4"/>
        <v>3.3893804886078556</v>
      </c>
      <c r="J31" s="177">
        <f t="shared" si="4"/>
        <v>2.9356172223916843</v>
      </c>
      <c r="K31" s="177">
        <f t="shared" si="4"/>
        <v>2.8126720125412277</v>
      </c>
      <c r="L31" s="177">
        <f t="shared" si="4"/>
        <v>1.3645470987597719</v>
      </c>
      <c r="M31" s="177">
        <f t="shared" si="4"/>
        <v>4.5254720822188261</v>
      </c>
    </row>
    <row r="32" spans="1:13" s="160" customFormat="1" ht="12" customHeight="1">
      <c r="A32" s="173">
        <v>2009</v>
      </c>
      <c r="B32" s="177">
        <f t="shared" si="4"/>
        <v>-2.2081243180581112</v>
      </c>
      <c r="C32" s="177">
        <f t="shared" si="4"/>
        <v>0.23837938998153163</v>
      </c>
      <c r="D32" s="177">
        <f t="shared" si="4"/>
        <v>-2.4814690919270106</v>
      </c>
      <c r="E32" s="177">
        <f t="shared" si="4"/>
        <v>-18.867540916946226</v>
      </c>
      <c r="F32" s="177">
        <f t="shared" si="4"/>
        <v>-7.3140450059265731</v>
      </c>
      <c r="G32" s="177">
        <f t="shared" si="4"/>
        <v>-10.125102982397678</v>
      </c>
      <c r="H32" s="177">
        <f t="shared" si="4"/>
        <v>-14.775074709142061</v>
      </c>
      <c r="I32" s="177">
        <f t="shared" si="4"/>
        <v>2.9079802674930164</v>
      </c>
      <c r="J32" s="177">
        <f t="shared" si="4"/>
        <v>-0.24720499795498085</v>
      </c>
      <c r="K32" s="177">
        <f t="shared" si="4"/>
        <v>-3.066719362493302</v>
      </c>
      <c r="L32" s="177">
        <f t="shared" si="4"/>
        <v>-2.0466676590464914</v>
      </c>
      <c r="M32" s="177">
        <f t="shared" si="4"/>
        <v>3.3730170487000777</v>
      </c>
    </row>
    <row r="33" spans="1:13" s="160" customFormat="1" ht="12" customHeight="1">
      <c r="A33" s="173">
        <v>2010</v>
      </c>
      <c r="B33" s="177">
        <f t="shared" si="4"/>
        <v>4.4321993599795775</v>
      </c>
      <c r="C33" s="177">
        <f t="shared" si="4"/>
        <v>1.876202943456363</v>
      </c>
      <c r="D33" s="177">
        <f t="shared" si="4"/>
        <v>4.7257425595533107</v>
      </c>
      <c r="E33" s="177">
        <f t="shared" si="4"/>
        <v>3.888109259491273</v>
      </c>
      <c r="F33" s="177">
        <f t="shared" si="4"/>
        <v>10.593535902860268</v>
      </c>
      <c r="G33" s="177">
        <f t="shared" si="4"/>
        <v>11.202344922440787</v>
      </c>
      <c r="H33" s="177">
        <f t="shared" si="4"/>
        <v>13.575578797578487</v>
      </c>
      <c r="I33" s="177">
        <f t="shared" si="4"/>
        <v>8.6600652846659898</v>
      </c>
      <c r="J33" s="177">
        <f t="shared" si="4"/>
        <v>2.7381615886267241</v>
      </c>
      <c r="K33" s="177">
        <f t="shared" si="4"/>
        <v>-1.5746192749853805</v>
      </c>
      <c r="L33" s="177">
        <f t="shared" si="4"/>
        <v>6.7361821038491172</v>
      </c>
      <c r="M33" s="177">
        <f t="shared" si="4"/>
        <v>2.0200147859610951</v>
      </c>
    </row>
    <row r="34" spans="1:13" s="160" customFormat="1" ht="12" customHeight="1">
      <c r="A34" s="173">
        <v>2011</v>
      </c>
      <c r="B34" s="177">
        <f t="shared" si="4"/>
        <v>2.9982112134044598</v>
      </c>
      <c r="C34" s="177">
        <f t="shared" si="4"/>
        <v>4.4322411042016796</v>
      </c>
      <c r="D34" s="177">
        <f t="shared" si="4"/>
        <v>2.8380013359080607</v>
      </c>
      <c r="E34" s="177">
        <f t="shared" si="4"/>
        <v>2.9693739590004498</v>
      </c>
      <c r="F34" s="177">
        <f t="shared" si="4"/>
        <v>4.1139193071823854</v>
      </c>
      <c r="G34" s="177">
        <f t="shared" si="4"/>
        <v>3.0196554125962791</v>
      </c>
      <c r="H34" s="177">
        <f t="shared" si="4"/>
        <v>6.2484582115763772</v>
      </c>
      <c r="I34" s="177">
        <f t="shared" si="4"/>
        <v>7.6704171722039831</v>
      </c>
      <c r="J34" s="177">
        <f t="shared" si="4"/>
        <v>2.3653279236598479</v>
      </c>
      <c r="K34" s="177">
        <f t="shared" si="4"/>
        <v>5.4947586929200725</v>
      </c>
      <c r="L34" s="177">
        <f t="shared" si="4"/>
        <v>1.3311859038563938</v>
      </c>
      <c r="M34" s="177">
        <f t="shared" si="4"/>
        <v>1.3583684408471299</v>
      </c>
    </row>
    <row r="35" spans="1:13" s="160" customFormat="1" ht="12" customHeight="1">
      <c r="A35" s="173">
        <v>2012</v>
      </c>
      <c r="B35" s="177">
        <f t="shared" si="4"/>
        <v>2.0047461512326521</v>
      </c>
      <c r="C35" s="177">
        <f t="shared" si="4"/>
        <v>1.8255867738923257</v>
      </c>
      <c r="D35" s="177">
        <f t="shared" si="4"/>
        <v>2.0250721361710475</v>
      </c>
      <c r="E35" s="177">
        <f t="shared" si="4"/>
        <v>23.693676493497534</v>
      </c>
      <c r="F35" s="177">
        <f t="shared" si="4"/>
        <v>4.1222488551128293</v>
      </c>
      <c r="G35" s="177">
        <f t="shared" si="4"/>
        <v>3.5867756235564769</v>
      </c>
      <c r="H35" s="177">
        <f t="shared" si="4"/>
        <v>0.78207220358477514</v>
      </c>
      <c r="I35" s="177">
        <f t="shared" si="4"/>
        <v>5.7874317644733821</v>
      </c>
      <c r="J35" s="177">
        <f t="shared" si="4"/>
        <v>0.74133604778971574</v>
      </c>
      <c r="K35" s="177">
        <f t="shared" si="4"/>
        <v>0.43596788220993687</v>
      </c>
      <c r="L35" s="177">
        <f t="shared" si="4"/>
        <v>-1.3233866565914099</v>
      </c>
      <c r="M35" s="177">
        <f t="shared" si="4"/>
        <v>2.8392270826642232</v>
      </c>
    </row>
    <row r="36" spans="1:13" s="160" customFormat="1" ht="12" customHeight="1">
      <c r="A36" s="173">
        <v>2013</v>
      </c>
      <c r="B36" s="177">
        <f t="shared" si="4"/>
        <v>2.4674354505787193</v>
      </c>
      <c r="C36" s="177">
        <f t="shared" si="4"/>
        <v>1.7886328706574233</v>
      </c>
      <c r="D36" s="177">
        <f t="shared" si="4"/>
        <v>2.5442963655639517</v>
      </c>
      <c r="E36" s="177">
        <f t="shared" si="4"/>
        <v>9.2814070732436988</v>
      </c>
      <c r="F36" s="177">
        <f t="shared" si="4"/>
        <v>3.3462812011408687</v>
      </c>
      <c r="G36" s="177">
        <f t="shared" si="4"/>
        <v>3.6144920221031356</v>
      </c>
      <c r="H36" s="177">
        <f t="shared" si="4"/>
        <v>-1.326556390893245</v>
      </c>
      <c r="I36" s="177">
        <f t="shared" si="4"/>
        <v>2.5295658547621542</v>
      </c>
      <c r="J36" s="177">
        <f t="shared" si="4"/>
        <v>2.0436324047004035</v>
      </c>
      <c r="K36" s="177">
        <f t="shared" si="4"/>
        <v>7.2165838431345719E-2</v>
      </c>
      <c r="L36" s="177">
        <f t="shared" si="4"/>
        <v>2.3657357052558439</v>
      </c>
      <c r="M36" s="177">
        <f t="shared" si="4"/>
        <v>3.0134284338035258</v>
      </c>
    </row>
    <row r="37" spans="1:13" s="160" customFormat="1" ht="12" customHeight="1">
      <c r="A37" s="173">
        <v>2014</v>
      </c>
      <c r="B37" s="177">
        <f t="shared" si="4"/>
        <v>2.5742621642845194</v>
      </c>
      <c r="C37" s="177">
        <f t="shared" si="4"/>
        <v>2.0914451451810692</v>
      </c>
      <c r="D37" s="177">
        <f t="shared" si="4"/>
        <v>2.6285287387910188</v>
      </c>
      <c r="E37" s="177">
        <f t="shared" si="4"/>
        <v>-10.051288894511572</v>
      </c>
      <c r="F37" s="177">
        <f t="shared" si="4"/>
        <v>2.0396382631359131</v>
      </c>
      <c r="G37" s="177">
        <f t="shared" si="4"/>
        <v>0.58225599001467288</v>
      </c>
      <c r="H37" s="177">
        <f t="shared" si="4"/>
        <v>0.42839503633669551</v>
      </c>
      <c r="I37" s="177">
        <f t="shared" si="4"/>
        <v>6.5243990918324926</v>
      </c>
      <c r="J37" s="177">
        <f t="shared" si="4"/>
        <v>3.2429408331895644</v>
      </c>
      <c r="K37" s="177">
        <f t="shared" si="4"/>
        <v>0.75024598923236852</v>
      </c>
      <c r="L37" s="177">
        <f t="shared" si="4"/>
        <v>3.5254065870628182</v>
      </c>
      <c r="M37" s="177">
        <f t="shared" si="4"/>
        <v>4.5355664441313053</v>
      </c>
    </row>
    <row r="38" spans="1:13" s="160" customFormat="1" ht="12" customHeight="1">
      <c r="A38" s="173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13" s="160" customFormat="1" ht="12" customHeight="1">
      <c r="A39" s="173"/>
      <c r="B39" s="257" t="s">
        <v>347</v>
      </c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</row>
    <row r="40" spans="1:13" s="160" customFormat="1" ht="12" customHeight="1">
      <c r="A40" s="173">
        <v>2000</v>
      </c>
      <c r="B40" s="178">
        <f t="shared" ref="B40:M40" si="5">B7/B$17*100</f>
        <v>79.683586761716086</v>
      </c>
      <c r="C40" s="178">
        <f t="shared" si="5"/>
        <v>77.753740357514914</v>
      </c>
      <c r="D40" s="178">
        <f t="shared" si="5"/>
        <v>79.899189280176898</v>
      </c>
      <c r="E40" s="178">
        <f t="shared" si="5"/>
        <v>103.45421893524667</v>
      </c>
      <c r="F40" s="178">
        <f t="shared" si="5"/>
        <v>84.300165901612615</v>
      </c>
      <c r="G40" s="178">
        <f t="shared" si="5"/>
        <v>75.51822917917265</v>
      </c>
      <c r="H40" s="178">
        <f t="shared" si="5"/>
        <v>83.983984284024189</v>
      </c>
      <c r="I40" s="178">
        <f t="shared" si="5"/>
        <v>112.84258547575507</v>
      </c>
      <c r="J40" s="178">
        <f t="shared" si="5"/>
        <v>77.740380420153471</v>
      </c>
      <c r="K40" s="178">
        <f t="shared" si="5"/>
        <v>89.904414971546032</v>
      </c>
      <c r="L40" s="178">
        <f t="shared" si="5"/>
        <v>63.028090844908704</v>
      </c>
      <c r="M40" s="178">
        <f t="shared" si="5"/>
        <v>83.663345718849826</v>
      </c>
    </row>
    <row r="41" spans="1:13" s="160" customFormat="1" ht="12" customHeight="1">
      <c r="A41" s="173">
        <v>2005</v>
      </c>
      <c r="B41" s="178">
        <f t="shared" ref="B41:M41" si="6">B12/B$17*100</f>
        <v>86.920174617655917</v>
      </c>
      <c r="C41" s="178">
        <f t="shared" si="6"/>
        <v>82.358859156339818</v>
      </c>
      <c r="D41" s="178">
        <f t="shared" si="6"/>
        <v>87.429764965785751</v>
      </c>
      <c r="E41" s="178">
        <f t="shared" si="6"/>
        <v>90.182251055623311</v>
      </c>
      <c r="F41" s="178">
        <f t="shared" si="6"/>
        <v>81.233751594861914</v>
      </c>
      <c r="G41" s="178">
        <f t="shared" si="6"/>
        <v>81.99586237947581</v>
      </c>
      <c r="H41" s="178">
        <f t="shared" si="6"/>
        <v>91.41547192738615</v>
      </c>
      <c r="I41" s="178">
        <f t="shared" si="6"/>
        <v>78.756793895901723</v>
      </c>
      <c r="J41" s="178">
        <f t="shared" si="6"/>
        <v>89.647571447303676</v>
      </c>
      <c r="K41" s="178">
        <f t="shared" si="6"/>
        <v>98.407237921739409</v>
      </c>
      <c r="L41" s="178">
        <f t="shared" si="6"/>
        <v>85.55270174864296</v>
      </c>
      <c r="M41" s="178">
        <f t="shared" si="6"/>
        <v>87.933107676035348</v>
      </c>
    </row>
    <row r="42" spans="1:13" s="160" customFormat="1" ht="12" customHeight="1">
      <c r="A42" s="173">
        <v>2010</v>
      </c>
      <c r="B42" s="179">
        <f t="shared" ref="B42:M46" si="7">B17/B$17*100</f>
        <v>100</v>
      </c>
      <c r="C42" s="179">
        <f t="shared" si="7"/>
        <v>100</v>
      </c>
      <c r="D42" s="179">
        <f t="shared" si="7"/>
        <v>100</v>
      </c>
      <c r="E42" s="179">
        <f t="shared" si="7"/>
        <v>100</v>
      </c>
      <c r="F42" s="179">
        <f t="shared" si="7"/>
        <v>100</v>
      </c>
      <c r="G42" s="179">
        <f t="shared" si="7"/>
        <v>100</v>
      </c>
      <c r="H42" s="179">
        <f t="shared" si="7"/>
        <v>100</v>
      </c>
      <c r="I42" s="179">
        <f t="shared" si="7"/>
        <v>100</v>
      </c>
      <c r="J42" s="179">
        <f t="shared" si="7"/>
        <v>100</v>
      </c>
      <c r="K42" s="179">
        <f t="shared" si="7"/>
        <v>100</v>
      </c>
      <c r="L42" s="179">
        <f t="shared" si="7"/>
        <v>100</v>
      </c>
      <c r="M42" s="179">
        <f t="shared" si="7"/>
        <v>100</v>
      </c>
    </row>
    <row r="43" spans="1:13" s="160" customFormat="1" ht="12" customHeight="1">
      <c r="A43" s="173">
        <v>2011</v>
      </c>
      <c r="B43" s="178">
        <f t="shared" si="7"/>
        <v>102.99821121340446</v>
      </c>
      <c r="C43" s="178">
        <f t="shared" si="7"/>
        <v>104.43224110420168</v>
      </c>
      <c r="D43" s="178">
        <f t="shared" si="7"/>
        <v>102.83800133590806</v>
      </c>
      <c r="E43" s="178">
        <f t="shared" si="7"/>
        <v>102.96937395900045</v>
      </c>
      <c r="F43" s="178">
        <f t="shared" si="7"/>
        <v>104.11391930718239</v>
      </c>
      <c r="G43" s="178">
        <f t="shared" si="7"/>
        <v>103.01965541259628</v>
      </c>
      <c r="H43" s="178">
        <f t="shared" si="7"/>
        <v>106.24845821157638</v>
      </c>
      <c r="I43" s="178">
        <f t="shared" si="7"/>
        <v>107.67041717220398</v>
      </c>
      <c r="J43" s="178">
        <f t="shared" si="7"/>
        <v>102.36532792365985</v>
      </c>
      <c r="K43" s="178">
        <f t="shared" si="7"/>
        <v>105.49475869292007</v>
      </c>
      <c r="L43" s="178">
        <f t="shared" si="7"/>
        <v>101.33118590385639</v>
      </c>
      <c r="M43" s="178">
        <f t="shared" si="7"/>
        <v>101.35836844084713</v>
      </c>
    </row>
    <row r="44" spans="1:13" s="160" customFormat="1" ht="12" customHeight="1">
      <c r="A44" s="173">
        <v>2012</v>
      </c>
      <c r="B44" s="178">
        <f t="shared" si="7"/>
        <v>105.06306388854367</v>
      </c>
      <c r="C44" s="178">
        <f t="shared" si="7"/>
        <v>106.33874228547936</v>
      </c>
      <c r="D44" s="178">
        <f t="shared" si="7"/>
        <v>104.92054504635672</v>
      </c>
      <c r="E44" s="178">
        <f t="shared" si="7"/>
        <v>127.3666043122257</v>
      </c>
      <c r="F44" s="178">
        <f t="shared" si="7"/>
        <v>108.40575415383582</v>
      </c>
      <c r="G44" s="178">
        <f t="shared" si="7"/>
        <v>106.71473930040716</v>
      </c>
      <c r="H44" s="178">
        <f t="shared" si="7"/>
        <v>107.07939786998651</v>
      </c>
      <c r="I44" s="178">
        <f t="shared" si="7"/>
        <v>113.90176909656913</v>
      </c>
      <c r="J44" s="178">
        <f t="shared" si="7"/>
        <v>103.1241989999961</v>
      </c>
      <c r="K44" s="178">
        <f t="shared" si="7"/>
        <v>105.95468195823608</v>
      </c>
      <c r="L44" s="178">
        <f t="shared" si="7"/>
        <v>99.990182510638931</v>
      </c>
      <c r="M44" s="178">
        <f t="shared" si="7"/>
        <v>104.23616268816625</v>
      </c>
    </row>
    <row r="45" spans="1:13" s="160" customFormat="1" ht="12" customHeight="1">
      <c r="A45" s="173">
        <v>2013</v>
      </c>
      <c r="B45" s="178">
        <f t="shared" si="7"/>
        <v>107.65542717239379</v>
      </c>
      <c r="C45" s="178">
        <f t="shared" si="7"/>
        <v>108.2407519842411</v>
      </c>
      <c r="D45" s="178">
        <f t="shared" si="7"/>
        <v>107.59003466070105</v>
      </c>
      <c r="E45" s="178">
        <f t="shared" si="7"/>
        <v>139.18801733381093</v>
      </c>
      <c r="F45" s="178">
        <f t="shared" si="7"/>
        <v>112.03331552604061</v>
      </c>
      <c r="G45" s="178">
        <f t="shared" si="7"/>
        <v>110.57193503882854</v>
      </c>
      <c r="H45" s="178">
        <f t="shared" si="7"/>
        <v>105.65892927421218</v>
      </c>
      <c r="I45" s="178">
        <f t="shared" si="7"/>
        <v>116.78298935560596</v>
      </c>
      <c r="J45" s="178">
        <f t="shared" si="7"/>
        <v>105.23167854784774</v>
      </c>
      <c r="K45" s="178">
        <f t="shared" si="7"/>
        <v>106.03114504282851</v>
      </c>
      <c r="L45" s="178">
        <f t="shared" si="7"/>
        <v>102.35568596004359</v>
      </c>
      <c r="M45" s="178">
        <f t="shared" si="7"/>
        <v>107.37724485291716</v>
      </c>
    </row>
    <row r="46" spans="1:13" s="160" customFormat="1" ht="12" customHeight="1">
      <c r="A46" s="173">
        <v>2014</v>
      </c>
      <c r="B46" s="178">
        <f t="shared" si="7"/>
        <v>110.42676010189159</v>
      </c>
      <c r="C46" s="178">
        <f t="shared" si="7"/>
        <v>110.504547936723</v>
      </c>
      <c r="D46" s="178">
        <f t="shared" si="7"/>
        <v>110.41806964183283</v>
      </c>
      <c r="E46" s="178">
        <f t="shared" si="7"/>
        <v>125.19782760504674</v>
      </c>
      <c r="F46" s="178">
        <f t="shared" si="7"/>
        <v>114.31838989696953</v>
      </c>
      <c r="G46" s="178">
        <f t="shared" si="7"/>
        <v>111.21574675386725</v>
      </c>
      <c r="H46" s="178">
        <f t="shared" si="7"/>
        <v>106.11156688266941</v>
      </c>
      <c r="I46" s="178">
        <f t="shared" si="7"/>
        <v>124.40237765253796</v>
      </c>
      <c r="J46" s="178">
        <f t="shared" si="7"/>
        <v>108.64427962092668</v>
      </c>
      <c r="K46" s="178">
        <f t="shared" si="7"/>
        <v>106.82663945584949</v>
      </c>
      <c r="L46" s="178">
        <f t="shared" si="7"/>
        <v>105.9641400551123</v>
      </c>
      <c r="M46" s="178">
        <f t="shared" si="7"/>
        <v>112.2474111390988</v>
      </c>
    </row>
    <row r="47" spans="1:13" s="160" customFormat="1" ht="12" customHeight="1">
      <c r="A47" s="173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</row>
    <row r="48" spans="1:13" s="160" customFormat="1" ht="12" customHeight="1">
      <c r="A48" s="173"/>
      <c r="B48" s="257" t="s">
        <v>6</v>
      </c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</row>
    <row r="49" spans="1:13" s="160" customFormat="1" ht="12" customHeight="1">
      <c r="A49" s="173">
        <v>2000</v>
      </c>
      <c r="B49" s="174" t="s">
        <v>59</v>
      </c>
      <c r="C49" s="174" t="s">
        <v>59</v>
      </c>
      <c r="D49" s="179">
        <f t="shared" ref="D49:M49" si="8">(D7*100)/$D7</f>
        <v>100</v>
      </c>
      <c r="E49" s="180">
        <f t="shared" si="8"/>
        <v>2.1292627839892888</v>
      </c>
      <c r="F49" s="180">
        <f t="shared" si="8"/>
        <v>27.92125095463852</v>
      </c>
      <c r="G49" s="180">
        <f t="shared" si="8"/>
        <v>19.127433462508343</v>
      </c>
      <c r="H49" s="180">
        <f t="shared" si="8"/>
        <v>13.910394475029118</v>
      </c>
      <c r="I49" s="180">
        <f t="shared" si="8"/>
        <v>8.7938174921301755</v>
      </c>
      <c r="J49" s="180">
        <f t="shared" si="8"/>
        <v>69.949486261372186</v>
      </c>
      <c r="K49" s="180">
        <f t="shared" si="8"/>
        <v>19.88499556731977</v>
      </c>
      <c r="L49" s="180">
        <f t="shared" si="8"/>
        <v>20.494276239905577</v>
      </c>
      <c r="M49" s="180">
        <f t="shared" si="8"/>
        <v>29.570214454146843</v>
      </c>
    </row>
    <row r="50" spans="1:13" s="160" customFormat="1" ht="12" customHeight="1">
      <c r="A50" s="173">
        <v>2005</v>
      </c>
      <c r="B50" s="174" t="s">
        <v>59</v>
      </c>
      <c r="C50" s="174" t="s">
        <v>59</v>
      </c>
      <c r="D50" s="179">
        <f t="shared" ref="D50:M50" si="9">(D12*100)/$D12</f>
        <v>99.999999999999986</v>
      </c>
      <c r="E50" s="180">
        <f t="shared" si="9"/>
        <v>1.696231759835602</v>
      </c>
      <c r="F50" s="180">
        <f t="shared" si="9"/>
        <v>24.588159128180219</v>
      </c>
      <c r="G50" s="180">
        <f t="shared" si="9"/>
        <v>18.979287379356879</v>
      </c>
      <c r="H50" s="180">
        <f t="shared" si="9"/>
        <v>13.837121017665103</v>
      </c>
      <c r="I50" s="180">
        <f t="shared" si="9"/>
        <v>5.6088717488233391</v>
      </c>
      <c r="J50" s="180">
        <f t="shared" si="9"/>
        <v>73.715609111984179</v>
      </c>
      <c r="K50" s="180">
        <f t="shared" si="9"/>
        <v>19.890906833121562</v>
      </c>
      <c r="L50" s="180">
        <f t="shared" si="9"/>
        <v>25.422322528738693</v>
      </c>
      <c r="M50" s="180">
        <f t="shared" si="9"/>
        <v>28.402379750123927</v>
      </c>
    </row>
    <row r="51" spans="1:13" s="160" customFormat="1" ht="12" customHeight="1">
      <c r="A51" s="173">
        <v>2010</v>
      </c>
      <c r="B51" s="174" t="s">
        <v>59</v>
      </c>
      <c r="C51" s="174" t="s">
        <v>59</v>
      </c>
      <c r="D51" s="179">
        <f t="shared" ref="D51:M51" si="10">(D17*100)/$D17</f>
        <v>100</v>
      </c>
      <c r="E51" s="180">
        <f t="shared" si="10"/>
        <v>1.6444604382125867</v>
      </c>
      <c r="F51" s="180">
        <f t="shared" si="10"/>
        <v>26.46359341175754</v>
      </c>
      <c r="G51" s="180">
        <f t="shared" si="10"/>
        <v>20.237053268807681</v>
      </c>
      <c r="H51" s="180">
        <f t="shared" si="10"/>
        <v>13.233823693855159</v>
      </c>
      <c r="I51" s="180">
        <f t="shared" si="10"/>
        <v>6.2265401429498555</v>
      </c>
      <c r="J51" s="180">
        <f t="shared" si="10"/>
        <v>71.891946150029881</v>
      </c>
      <c r="K51" s="180">
        <f t="shared" si="10"/>
        <v>17.672046752894182</v>
      </c>
      <c r="L51" s="180">
        <f t="shared" si="10"/>
        <v>25.980099262116877</v>
      </c>
      <c r="M51" s="180">
        <f t="shared" si="10"/>
        <v>28.239800135018822</v>
      </c>
    </row>
    <row r="52" spans="1:13" s="160" customFormat="1" ht="12" customHeight="1">
      <c r="A52" s="173">
        <v>2011</v>
      </c>
      <c r="B52" s="174" t="s">
        <v>59</v>
      </c>
      <c r="C52" s="174" t="s">
        <v>59</v>
      </c>
      <c r="D52" s="179">
        <f t="shared" ref="D52:M52" si="11">(D18*100)/$D18</f>
        <v>99.999999999999986</v>
      </c>
      <c r="E52" s="180">
        <f t="shared" si="11"/>
        <v>1.6465611896715149</v>
      </c>
      <c r="F52" s="180">
        <f t="shared" si="11"/>
        <v>26.791928987905777</v>
      </c>
      <c r="G52" s="180">
        <f t="shared" si="11"/>
        <v>20.272800202613094</v>
      </c>
      <c r="H52" s="180">
        <f t="shared" si="11"/>
        <v>13.672702167005061</v>
      </c>
      <c r="I52" s="180">
        <f t="shared" si="11"/>
        <v>6.5191287852926836</v>
      </c>
      <c r="J52" s="180">
        <f t="shared" si="11"/>
        <v>71.561509822422707</v>
      </c>
      <c r="K52" s="180">
        <f t="shared" si="11"/>
        <v>18.12859335642894</v>
      </c>
      <c r="L52" s="180">
        <f t="shared" si="11"/>
        <v>25.599430501679556</v>
      </c>
      <c r="M52" s="180">
        <f t="shared" si="11"/>
        <v>27.833485964314203</v>
      </c>
    </row>
    <row r="53" spans="1:13" s="160" customFormat="1" ht="12" customHeight="1">
      <c r="A53" s="173">
        <v>2012</v>
      </c>
      <c r="B53" s="174" t="s">
        <v>59</v>
      </c>
      <c r="C53" s="174" t="s">
        <v>59</v>
      </c>
      <c r="D53" s="179">
        <f t="shared" ref="D53:M53" si="12">(D19*100)/$D19</f>
        <v>100</v>
      </c>
      <c r="E53" s="180">
        <f t="shared" si="12"/>
        <v>1.9962662398331181</v>
      </c>
      <c r="F53" s="180">
        <f t="shared" si="12"/>
        <v>27.342650575771803</v>
      </c>
      <c r="G53" s="180">
        <f t="shared" si="12"/>
        <v>20.583117089556659</v>
      </c>
      <c r="H53" s="180">
        <f t="shared" si="12"/>
        <v>13.506123819977027</v>
      </c>
      <c r="I53" s="180">
        <f t="shared" si="12"/>
        <v>6.7595334862151475</v>
      </c>
      <c r="J53" s="180">
        <f t="shared" si="12"/>
        <v>70.661083184395082</v>
      </c>
      <c r="K53" s="180">
        <f t="shared" si="12"/>
        <v>17.846229186349429</v>
      </c>
      <c r="L53" s="180">
        <f t="shared" si="12"/>
        <v>24.759258215021891</v>
      </c>
      <c r="M53" s="180">
        <f t="shared" si="12"/>
        <v>28.055595783023769</v>
      </c>
    </row>
    <row r="54" spans="1:13" s="160" customFormat="1" ht="12" customHeight="1">
      <c r="A54" s="173">
        <v>2013</v>
      </c>
      <c r="B54" s="174" t="s">
        <v>59</v>
      </c>
      <c r="C54" s="174" t="s">
        <v>59</v>
      </c>
      <c r="D54" s="179">
        <f t="shared" ref="D54:M54" si="13">(D20*100)/$D20</f>
        <v>100.00000000000001</v>
      </c>
      <c r="E54" s="180">
        <f t="shared" si="13"/>
        <v>2.1274199669191596</v>
      </c>
      <c r="F54" s="180">
        <f t="shared" si="13"/>
        <v>27.556493684588645</v>
      </c>
      <c r="G54" s="180">
        <f t="shared" si="13"/>
        <v>20.797931206850446</v>
      </c>
      <c r="H54" s="180">
        <f t="shared" si="13"/>
        <v>12.99629325435264</v>
      </c>
      <c r="I54" s="180">
        <f t="shared" si="13"/>
        <v>6.7585624777381978</v>
      </c>
      <c r="J54" s="180">
        <f t="shared" si="13"/>
        <v>70.316086348492206</v>
      </c>
      <c r="K54" s="180">
        <f t="shared" si="13"/>
        <v>17.415993575696838</v>
      </c>
      <c r="L54" s="180">
        <f t="shared" si="13"/>
        <v>24.716144851799303</v>
      </c>
      <c r="M54" s="180">
        <f t="shared" si="13"/>
        <v>28.183947920996058</v>
      </c>
    </row>
    <row r="55" spans="1:13" s="160" customFormat="1" ht="12" customHeight="1">
      <c r="A55" s="173">
        <v>2014</v>
      </c>
      <c r="B55" s="174" t="s">
        <v>59</v>
      </c>
      <c r="C55" s="174" t="s">
        <v>59</v>
      </c>
      <c r="D55" s="179">
        <f t="shared" ref="D55:M55" si="14">(D21*100)/$D21</f>
        <v>100</v>
      </c>
      <c r="E55" s="180">
        <f t="shared" si="14"/>
        <v>1.864575925973792</v>
      </c>
      <c r="F55" s="180">
        <f t="shared" si="14"/>
        <v>27.398372381743044</v>
      </c>
      <c r="G55" s="180">
        <f t="shared" si="14"/>
        <v>20.383248853098475</v>
      </c>
      <c r="H55" s="180">
        <f t="shared" si="14"/>
        <v>12.717680833934363</v>
      </c>
      <c r="I55" s="180">
        <f t="shared" si="14"/>
        <v>7.0151235286445663</v>
      </c>
      <c r="J55" s="180">
        <f t="shared" si="14"/>
        <v>70.73705169228316</v>
      </c>
      <c r="K55" s="180">
        <f t="shared" si="14"/>
        <v>17.097250233064358</v>
      </c>
      <c r="L55" s="180">
        <f t="shared" si="14"/>
        <v>24.932140960139467</v>
      </c>
      <c r="M55" s="180">
        <f t="shared" si="14"/>
        <v>28.707660499079338</v>
      </c>
    </row>
    <row r="56" spans="1:13" s="160" customFormat="1" ht="12" customHeight="1">
      <c r="A56" s="168"/>
      <c r="B56" s="168"/>
      <c r="C56" s="168"/>
    </row>
    <row r="57" spans="1:13" s="160" customFormat="1" ht="12" customHeight="1">
      <c r="A57" s="168"/>
      <c r="B57" s="168"/>
      <c r="C57" s="168"/>
    </row>
    <row r="58" spans="1:13" s="160" customFormat="1" ht="12" customHeight="1">
      <c r="A58" s="168"/>
      <c r="B58" s="168"/>
      <c r="C58" s="168"/>
    </row>
    <row r="59" spans="1:13" s="160" customFormat="1" ht="12" customHeight="1">
      <c r="A59" s="168"/>
      <c r="B59" s="168"/>
      <c r="C59" s="168"/>
    </row>
    <row r="60" spans="1:13" s="160" customFormat="1" ht="12" customHeight="1">
      <c r="A60" s="168"/>
      <c r="B60" s="168"/>
      <c r="C60" s="168"/>
    </row>
    <row r="61" spans="1:13" s="160" customFormat="1" ht="12" customHeight="1">
      <c r="A61" s="168"/>
      <c r="B61" s="168"/>
      <c r="C61" s="168"/>
    </row>
    <row r="62" spans="1:13" s="160" customFormat="1" ht="12" customHeight="1">
      <c r="A62" s="168"/>
      <c r="B62" s="168"/>
      <c r="C62" s="168"/>
    </row>
    <row r="63" spans="1:13" s="160" customFormat="1" ht="12" customHeight="1">
      <c r="A63" s="168"/>
      <c r="B63" s="168"/>
      <c r="C63" s="168"/>
    </row>
    <row r="64" spans="1:13" s="160" customFormat="1" ht="12" customHeight="1">
      <c r="A64" s="168"/>
      <c r="B64" s="168"/>
      <c r="C64" s="168"/>
    </row>
    <row r="65" spans="1:3" s="160" customFormat="1" ht="12" customHeight="1">
      <c r="A65" s="168"/>
      <c r="B65" s="168"/>
      <c r="C65" s="168"/>
    </row>
    <row r="66" spans="1:3" s="160" customFormat="1" ht="12" customHeight="1">
      <c r="A66" s="168"/>
      <c r="B66" s="168"/>
      <c r="C66" s="168"/>
    </row>
    <row r="67" spans="1:3" s="160" customFormat="1" ht="12" customHeight="1">
      <c r="A67" s="168"/>
      <c r="B67" s="168"/>
      <c r="C67" s="168"/>
    </row>
    <row r="68" spans="1:3" s="160" customFormat="1" ht="12" customHeight="1">
      <c r="A68" s="168"/>
      <c r="B68" s="168"/>
      <c r="C68" s="168"/>
    </row>
    <row r="69" spans="1:3" s="160" customFormat="1" ht="12" customHeight="1">
      <c r="A69" s="168"/>
      <c r="B69" s="168"/>
      <c r="C69" s="168"/>
    </row>
    <row r="70" spans="1:3" s="160" customFormat="1" ht="12" customHeight="1">
      <c r="A70" s="168"/>
      <c r="B70" s="168"/>
      <c r="C70" s="168"/>
    </row>
    <row r="71" spans="1:3" s="160" customFormat="1" ht="12" customHeight="1">
      <c r="A71" s="168"/>
      <c r="B71" s="168"/>
      <c r="C71" s="168"/>
    </row>
    <row r="72" spans="1:3" s="160" customFormat="1" ht="12" customHeight="1">
      <c r="A72" s="168"/>
      <c r="B72" s="168"/>
      <c r="C72" s="168"/>
    </row>
    <row r="73" spans="1:3" s="160" customFormat="1" ht="12" customHeight="1">
      <c r="A73" s="168"/>
      <c r="B73" s="168"/>
      <c r="C73" s="168"/>
    </row>
    <row r="74" spans="1:3" s="160" customFormat="1" ht="12" customHeight="1">
      <c r="A74" s="168"/>
      <c r="B74" s="168"/>
      <c r="C74" s="168"/>
    </row>
    <row r="75" spans="1:3" s="160" customFormat="1" ht="12" customHeight="1">
      <c r="A75" s="168"/>
      <c r="B75" s="168"/>
      <c r="C75" s="168"/>
    </row>
    <row r="76" spans="1:3" s="160" customFormat="1" ht="12" customHeight="1">
      <c r="A76" s="168"/>
      <c r="B76" s="168"/>
      <c r="C76" s="168"/>
    </row>
    <row r="77" spans="1:3" s="160" customFormat="1" ht="12" customHeight="1">
      <c r="A77" s="168"/>
      <c r="B77" s="168"/>
      <c r="C77" s="168"/>
    </row>
    <row r="78" spans="1:3" s="160" customFormat="1" ht="12" customHeight="1">
      <c r="A78" s="168"/>
      <c r="B78" s="168"/>
      <c r="C78" s="168"/>
    </row>
    <row r="79" spans="1:3" s="160" customFormat="1" ht="12" customHeight="1">
      <c r="A79" s="168"/>
      <c r="B79" s="168"/>
      <c r="C79" s="168"/>
    </row>
    <row r="80" spans="1:3" s="160" customFormat="1" ht="12" customHeight="1">
      <c r="A80" s="168"/>
      <c r="B80" s="168"/>
      <c r="C80" s="168"/>
    </row>
    <row r="81" spans="1:3" s="160" customFormat="1" ht="12" customHeight="1">
      <c r="A81" s="168"/>
      <c r="B81" s="168"/>
      <c r="C81" s="168"/>
    </row>
    <row r="82" spans="1:3" s="160" customFormat="1" ht="12" customHeight="1">
      <c r="A82" s="168"/>
      <c r="B82" s="168"/>
      <c r="C82" s="168"/>
    </row>
    <row r="83" spans="1:3" s="160" customFormat="1" ht="12" customHeight="1">
      <c r="A83" s="168"/>
      <c r="B83" s="168"/>
      <c r="C83" s="168"/>
    </row>
    <row r="84" spans="1:3" s="160" customFormat="1" ht="12" customHeight="1">
      <c r="A84" s="168"/>
      <c r="B84" s="168"/>
      <c r="C84" s="168"/>
    </row>
    <row r="85" spans="1:3" s="160" customFormat="1" ht="12" customHeight="1">
      <c r="A85" s="168"/>
      <c r="B85" s="168"/>
      <c r="C85" s="168"/>
    </row>
    <row r="86" spans="1:3" s="160" customFormat="1" ht="12" customHeight="1">
      <c r="A86" s="168"/>
      <c r="B86" s="168"/>
      <c r="C86" s="168"/>
    </row>
    <row r="87" spans="1:3" s="160" customFormat="1" ht="12" customHeight="1">
      <c r="A87" s="168"/>
      <c r="B87" s="168"/>
      <c r="C87" s="168"/>
    </row>
  </sheetData>
  <mergeCells count="12">
    <mergeCell ref="B6:M6"/>
    <mergeCell ref="B23:M23"/>
    <mergeCell ref="B39:M39"/>
    <mergeCell ref="B48:M48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zoomScaleSheetLayoutView="120" workbookViewId="0">
      <pane ySplit="4" topLeftCell="A5" activePane="bottomLeft" state="frozen"/>
      <selection pane="bottomLeft" sqref="A1:M1"/>
    </sheetView>
  </sheetViews>
  <sheetFormatPr baseColWidth="10" defaultRowHeight="12" customHeight="1"/>
  <cols>
    <col min="1" max="1" width="5.6640625" style="172" customWidth="1"/>
    <col min="2" max="2" width="6" style="172" customWidth="1"/>
    <col min="3" max="3" width="6.6640625" style="172" customWidth="1"/>
    <col min="4" max="4" width="7.5546875" style="158" customWidth="1"/>
    <col min="5" max="6" width="6.6640625" style="158" customWidth="1"/>
    <col min="7" max="7" width="7.109375" style="158" customWidth="1"/>
    <col min="8" max="8" width="6.5546875" style="158" customWidth="1"/>
    <col min="9" max="10" width="6.21875" style="158" customWidth="1"/>
    <col min="11" max="11" width="8.109375" style="158" customWidth="1"/>
    <col min="12" max="12" width="10.21875" style="158" customWidth="1"/>
    <col min="13" max="13" width="9.33203125" style="158" customWidth="1"/>
    <col min="14" max="16384" width="11.5546875" style="158"/>
  </cols>
  <sheetData>
    <row r="1" spans="1:13" ht="24" customHeight="1">
      <c r="A1" s="258" t="s">
        <v>362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3" ht="12" customHeight="1">
      <c r="A2" s="168"/>
      <c r="B2" s="168"/>
      <c r="C2" s="168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169" customFormat="1" ht="12" customHeight="1">
      <c r="A3" s="259" t="s">
        <v>0</v>
      </c>
      <c r="B3" s="261" t="s">
        <v>1</v>
      </c>
      <c r="C3" s="261" t="s">
        <v>279</v>
      </c>
      <c r="D3" s="261" t="s">
        <v>11</v>
      </c>
      <c r="E3" s="261" t="s">
        <v>12</v>
      </c>
      <c r="F3" s="264" t="s">
        <v>13</v>
      </c>
      <c r="G3" s="265"/>
      <c r="H3" s="265"/>
      <c r="I3" s="266"/>
      <c r="J3" s="264" t="s">
        <v>14</v>
      </c>
      <c r="K3" s="265"/>
      <c r="L3" s="265"/>
      <c r="M3" s="265"/>
    </row>
    <row r="4" spans="1:13" s="169" customFormat="1" ht="96" customHeight="1">
      <c r="A4" s="260"/>
      <c r="B4" s="262"/>
      <c r="C4" s="263"/>
      <c r="D4" s="262"/>
      <c r="E4" s="263"/>
      <c r="F4" s="170" t="s">
        <v>15</v>
      </c>
      <c r="G4" s="170" t="s">
        <v>280</v>
      </c>
      <c r="H4" s="170" t="s">
        <v>281</v>
      </c>
      <c r="I4" s="170" t="s">
        <v>4</v>
      </c>
      <c r="J4" s="170" t="s">
        <v>15</v>
      </c>
      <c r="K4" s="170" t="s">
        <v>358</v>
      </c>
      <c r="L4" s="170" t="s">
        <v>359</v>
      </c>
      <c r="M4" s="171" t="s">
        <v>282</v>
      </c>
    </row>
    <row r="5" spans="1:13" ht="12" customHeight="1">
      <c r="A5" s="168"/>
      <c r="B5" s="168"/>
      <c r="C5" s="168"/>
      <c r="D5" s="160"/>
      <c r="E5" s="160"/>
      <c r="F5" s="160"/>
      <c r="G5" s="160"/>
      <c r="H5" s="160"/>
      <c r="I5" s="160"/>
      <c r="J5" s="160"/>
      <c r="K5" s="160"/>
      <c r="L5" s="160"/>
      <c r="M5" s="160"/>
    </row>
    <row r="6" spans="1:13" s="159" customFormat="1" ht="12" customHeight="1">
      <c r="A6" s="172"/>
      <c r="B6" s="256" t="s">
        <v>348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1:13" s="160" customFormat="1" ht="12" customHeight="1">
      <c r="A7" s="173">
        <v>2000</v>
      </c>
      <c r="B7" s="181">
        <v>90.314398661919967</v>
      </c>
      <c r="C7" s="181">
        <v>104.2090580896208</v>
      </c>
      <c r="D7" s="181">
        <v>88.995238828674658</v>
      </c>
      <c r="E7" s="181">
        <v>86.785300529117379</v>
      </c>
      <c r="F7" s="181">
        <v>98.064103192552778</v>
      </c>
      <c r="G7" s="181">
        <v>86.565143294949564</v>
      </c>
      <c r="H7" s="181">
        <v>88.105697055581103</v>
      </c>
      <c r="I7" s="181">
        <v>138.95520124007939</v>
      </c>
      <c r="J7" s="181">
        <v>86.269464714485323</v>
      </c>
      <c r="K7" s="181">
        <v>89.598893964038595</v>
      </c>
      <c r="L7" s="181">
        <v>68.3905958210607</v>
      </c>
      <c r="M7" s="181">
        <v>101.9290870117711</v>
      </c>
    </row>
    <row r="8" spans="1:13" s="160" customFormat="1" ht="12" customHeight="1">
      <c r="A8" s="173">
        <v>2001</v>
      </c>
      <c r="B8" s="181">
        <v>90.694961543503865</v>
      </c>
      <c r="C8" s="181">
        <v>101.59787024401641</v>
      </c>
      <c r="D8" s="181">
        <v>89.653456479758816</v>
      </c>
      <c r="E8" s="181">
        <v>92.883646112487014</v>
      </c>
      <c r="F8" s="181">
        <v>91.253931225828595</v>
      </c>
      <c r="G8" s="181">
        <v>83.030363769439774</v>
      </c>
      <c r="H8" s="181">
        <v>85.497313500745506</v>
      </c>
      <c r="I8" s="181">
        <v>120.65745492969801</v>
      </c>
      <c r="J8" s="181">
        <v>89.388521280738686</v>
      </c>
      <c r="K8" s="181">
        <v>92.021224203505128</v>
      </c>
      <c r="L8" s="181">
        <v>75.99718107372874</v>
      </c>
      <c r="M8" s="181">
        <v>100.9362981769434</v>
      </c>
    </row>
    <row r="9" spans="1:13" s="160" customFormat="1" ht="12" customHeight="1">
      <c r="A9" s="173">
        <v>2002</v>
      </c>
      <c r="B9" s="181">
        <v>90.973773788695652</v>
      </c>
      <c r="C9" s="181">
        <v>99.248959214595473</v>
      </c>
      <c r="D9" s="181">
        <v>90.179705148152323</v>
      </c>
      <c r="E9" s="181">
        <v>89.077744721458913</v>
      </c>
      <c r="F9" s="181">
        <v>87.360967807946565</v>
      </c>
      <c r="G9" s="181">
        <v>81.160261040870651</v>
      </c>
      <c r="H9" s="181">
        <v>82.580278075824666</v>
      </c>
      <c r="I9" s="181">
        <v>109.6646072710769</v>
      </c>
      <c r="J9" s="181">
        <v>91.6120179011576</v>
      </c>
      <c r="K9" s="181">
        <v>96.972762652614904</v>
      </c>
      <c r="L9" s="181">
        <v>79.775774512955934</v>
      </c>
      <c r="M9" s="181">
        <v>99.557132861904506</v>
      </c>
    </row>
    <row r="10" spans="1:13" s="160" customFormat="1" ht="12" customHeight="1">
      <c r="A10" s="173">
        <v>2003</v>
      </c>
      <c r="B10" s="181">
        <v>90.921714071646306</v>
      </c>
      <c r="C10" s="181">
        <v>98.434120088818474</v>
      </c>
      <c r="D10" s="181">
        <v>90.200918388238776</v>
      </c>
      <c r="E10" s="181">
        <v>80.830879547581077</v>
      </c>
      <c r="F10" s="181">
        <v>87.132103617023105</v>
      </c>
      <c r="G10" s="181">
        <v>81.673723087587831</v>
      </c>
      <c r="H10" s="181">
        <v>83.259528806612522</v>
      </c>
      <c r="I10" s="181">
        <v>106.8274377539671</v>
      </c>
      <c r="J10" s="181">
        <v>91.958628601700056</v>
      </c>
      <c r="K10" s="181">
        <v>94.914932697901321</v>
      </c>
      <c r="L10" s="181">
        <v>84.390852580023605</v>
      </c>
      <c r="M10" s="181">
        <v>97.474938352808792</v>
      </c>
    </row>
    <row r="11" spans="1:13" s="160" customFormat="1" ht="12" customHeight="1">
      <c r="A11" s="173">
        <v>2004</v>
      </c>
      <c r="B11" s="181">
        <v>92.462473088078497</v>
      </c>
      <c r="C11" s="181">
        <v>96.066874557225432</v>
      </c>
      <c r="D11" s="181">
        <v>92.126611117103636</v>
      </c>
      <c r="E11" s="181">
        <v>128.40322903359919</v>
      </c>
      <c r="F11" s="181">
        <v>88.993628334210584</v>
      </c>
      <c r="G11" s="181">
        <v>85.384382828464283</v>
      </c>
      <c r="H11" s="181">
        <v>89.792075989480253</v>
      </c>
      <c r="I11" s="181">
        <v>102.1564834578308</v>
      </c>
      <c r="J11" s="181">
        <v>92.739917827667142</v>
      </c>
      <c r="K11" s="181">
        <v>98.291850905457153</v>
      </c>
      <c r="L11" s="181">
        <v>84.428699810031404</v>
      </c>
      <c r="M11" s="181">
        <v>97.126049564191305</v>
      </c>
    </row>
    <row r="12" spans="1:13" s="160" customFormat="1" ht="12" customHeight="1">
      <c r="A12" s="173">
        <v>2005</v>
      </c>
      <c r="B12" s="181">
        <v>93.158562824662496</v>
      </c>
      <c r="C12" s="181">
        <v>97.189173251481876</v>
      </c>
      <c r="D12" s="181">
        <v>92.780497601494915</v>
      </c>
      <c r="E12" s="181">
        <v>90.265363206976474</v>
      </c>
      <c r="F12" s="181">
        <v>89.695594939178875</v>
      </c>
      <c r="G12" s="181">
        <v>88.351328838926605</v>
      </c>
      <c r="H12" s="181">
        <v>94.274245734984035</v>
      </c>
      <c r="I12" s="181">
        <v>94.679453209532511</v>
      </c>
      <c r="J12" s="181">
        <v>94.262959456288385</v>
      </c>
      <c r="K12" s="181">
        <v>98.601691894105755</v>
      </c>
      <c r="L12" s="181">
        <v>89.416695701825546</v>
      </c>
      <c r="M12" s="181">
        <v>96.128751719318004</v>
      </c>
    </row>
    <row r="13" spans="1:13" s="160" customFormat="1" ht="12" customHeight="1">
      <c r="A13" s="173">
        <v>2006</v>
      </c>
      <c r="B13" s="181">
        <v>95.986552690310475</v>
      </c>
      <c r="C13" s="181">
        <v>99.61470270181853</v>
      </c>
      <c r="D13" s="181">
        <v>95.649737082487775</v>
      </c>
      <c r="E13" s="181">
        <v>76.302117477492473</v>
      </c>
      <c r="F13" s="181">
        <v>91.728458063208663</v>
      </c>
      <c r="G13" s="181">
        <v>90.818361360024184</v>
      </c>
      <c r="H13" s="181">
        <v>100.1104983319337</v>
      </c>
      <c r="I13" s="181">
        <v>95.140426260075216</v>
      </c>
      <c r="J13" s="181">
        <v>97.840393118894809</v>
      </c>
      <c r="K13" s="181">
        <v>105.595600250231</v>
      </c>
      <c r="L13" s="181">
        <v>93.839190172503336</v>
      </c>
      <c r="M13" s="181">
        <v>96.566627097688723</v>
      </c>
    </row>
    <row r="14" spans="1:13" s="160" customFormat="1" ht="12" customHeight="1">
      <c r="A14" s="173">
        <v>2007</v>
      </c>
      <c r="B14" s="181">
        <v>97.718173725452601</v>
      </c>
      <c r="C14" s="181">
        <v>95.928953552667011</v>
      </c>
      <c r="D14" s="181">
        <v>97.931241553810594</v>
      </c>
      <c r="E14" s="181">
        <v>105.6495885729409</v>
      </c>
      <c r="F14" s="181">
        <v>95.913989669978349</v>
      </c>
      <c r="G14" s="181">
        <v>96.237166931621971</v>
      </c>
      <c r="H14" s="181">
        <v>102.55419970279181</v>
      </c>
      <c r="I14" s="181">
        <v>94.854665633616932</v>
      </c>
      <c r="J14" s="181">
        <v>98.705803220863331</v>
      </c>
      <c r="K14" s="181">
        <v>105.1911691334429</v>
      </c>
      <c r="L14" s="181">
        <v>95.524329882957986</v>
      </c>
      <c r="M14" s="181">
        <v>97.471045838436794</v>
      </c>
    </row>
    <row r="15" spans="1:13" s="160" customFormat="1" ht="12" customHeight="1">
      <c r="A15" s="173">
        <v>2008</v>
      </c>
      <c r="B15" s="181">
        <v>99.757621809071594</v>
      </c>
      <c r="C15" s="181">
        <v>97.036357875508045</v>
      </c>
      <c r="D15" s="181">
        <v>100.07702993323571</v>
      </c>
      <c r="E15" s="181">
        <v>131.1041411266776</v>
      </c>
      <c r="F15" s="181">
        <v>98.395171972020194</v>
      </c>
      <c r="G15" s="181">
        <v>99.776521119351514</v>
      </c>
      <c r="H15" s="181">
        <v>105.7842611533748</v>
      </c>
      <c r="I15" s="181">
        <v>93.587694674119092</v>
      </c>
      <c r="J15" s="181">
        <v>100.1881653761902</v>
      </c>
      <c r="K15" s="181">
        <v>107.3782455240617</v>
      </c>
      <c r="L15" s="181">
        <v>96.006984855844664</v>
      </c>
      <c r="M15" s="181">
        <v>99.468596041873184</v>
      </c>
    </row>
    <row r="16" spans="1:13" s="160" customFormat="1" ht="12" customHeight="1">
      <c r="A16" s="173">
        <v>2009</v>
      </c>
      <c r="B16" s="181">
        <v>97.008867989331577</v>
      </c>
      <c r="C16" s="181">
        <v>98.96211546026997</v>
      </c>
      <c r="D16" s="181">
        <v>96.789472242015137</v>
      </c>
      <c r="E16" s="181">
        <v>131.01218030795499</v>
      </c>
      <c r="F16" s="181">
        <v>90.325536934661656</v>
      </c>
      <c r="G16" s="181">
        <v>89.441142124112218</v>
      </c>
      <c r="H16" s="181">
        <v>85.942169760396254</v>
      </c>
      <c r="I16" s="181">
        <v>93.253951731312284</v>
      </c>
      <c r="J16" s="181">
        <v>98.620091013739156</v>
      </c>
      <c r="K16" s="181">
        <v>100.7297423152737</v>
      </c>
      <c r="L16" s="181">
        <v>95.345109496627359</v>
      </c>
      <c r="M16" s="181">
        <v>100.28675877505781</v>
      </c>
    </row>
    <row r="17" spans="1:13" s="160" customFormat="1" ht="12" customHeight="1">
      <c r="A17" s="173">
        <v>2010</v>
      </c>
      <c r="B17" s="182">
        <v>100</v>
      </c>
      <c r="C17" s="182">
        <v>100</v>
      </c>
      <c r="D17" s="182">
        <v>100</v>
      </c>
      <c r="E17" s="182">
        <v>100</v>
      </c>
      <c r="F17" s="182">
        <v>100</v>
      </c>
      <c r="G17" s="182">
        <v>100</v>
      </c>
      <c r="H17" s="182">
        <v>100</v>
      </c>
      <c r="I17" s="182">
        <v>100</v>
      </c>
      <c r="J17" s="182">
        <v>100</v>
      </c>
      <c r="K17" s="182">
        <v>100</v>
      </c>
      <c r="L17" s="182">
        <v>100</v>
      </c>
      <c r="M17" s="182">
        <v>100</v>
      </c>
    </row>
    <row r="18" spans="1:13" s="160" customFormat="1" ht="12" customHeight="1">
      <c r="A18" s="173">
        <v>2011</v>
      </c>
      <c r="B18" s="181">
        <v>100.86933108915242</v>
      </c>
      <c r="C18" s="181">
        <v>101.1524469525735</v>
      </c>
      <c r="D18" s="181">
        <v>100.83770137342121</v>
      </c>
      <c r="E18" s="181">
        <v>77.529485690439756</v>
      </c>
      <c r="F18" s="181">
        <v>101.52822695724331</v>
      </c>
      <c r="G18" s="181">
        <v>100.47540787433739</v>
      </c>
      <c r="H18" s="181">
        <v>106.38908130541634</v>
      </c>
      <c r="I18" s="181">
        <v>104.95002387399626</v>
      </c>
      <c r="J18" s="181">
        <v>101.11667073451557</v>
      </c>
      <c r="K18" s="181">
        <v>105.04158051990409</v>
      </c>
      <c r="L18" s="181">
        <v>100.4340612831199</v>
      </c>
      <c r="M18" s="181">
        <v>99.288508790134856</v>
      </c>
    </row>
    <row r="19" spans="1:13" s="160" customFormat="1" ht="12" customHeight="1">
      <c r="A19" s="173">
        <v>2012</v>
      </c>
      <c r="B19" s="181">
        <v>101.38278139943287</v>
      </c>
      <c r="C19" s="181">
        <v>100.9080322660724</v>
      </c>
      <c r="D19" s="181">
        <v>101.43686741145281</v>
      </c>
      <c r="E19" s="181">
        <v>99.614851925298694</v>
      </c>
      <c r="F19" s="181">
        <v>104.37408443500854</v>
      </c>
      <c r="G19" s="181">
        <v>103.69065097841019</v>
      </c>
      <c r="H19" s="181">
        <v>104.4544590651836</v>
      </c>
      <c r="I19" s="181">
        <v>106.59608738550338</v>
      </c>
      <c r="J19" s="181">
        <v>100.23235511842272</v>
      </c>
      <c r="K19" s="181">
        <v>103.65095315244767</v>
      </c>
      <c r="L19" s="181">
        <v>98.267768258879528</v>
      </c>
      <c r="M19" s="181">
        <v>99.881818897619581</v>
      </c>
    </row>
    <row r="20" spans="1:13" s="160" customFormat="1" ht="12" customHeight="1">
      <c r="A20" s="173">
        <v>2013</v>
      </c>
      <c r="B20" s="181">
        <v>101.14309207790596</v>
      </c>
      <c r="C20" s="181">
        <v>100.73023687446445</v>
      </c>
      <c r="D20" s="181">
        <v>101.19013298824561</v>
      </c>
      <c r="E20" s="181">
        <v>106.5037010138406</v>
      </c>
      <c r="F20" s="181">
        <v>103.32890870469708</v>
      </c>
      <c r="G20" s="181">
        <v>102.89308142375285</v>
      </c>
      <c r="H20" s="181">
        <v>103.00619594314634</v>
      </c>
      <c r="I20" s="181">
        <v>104.77498482830144</v>
      </c>
      <c r="J20" s="181">
        <v>100.07988332307228</v>
      </c>
      <c r="K20" s="181">
        <v>102.86310422006306</v>
      </c>
      <c r="L20" s="181">
        <v>99.117170372745861</v>
      </c>
      <c r="M20" s="181">
        <v>99.220158252983268</v>
      </c>
    </row>
    <row r="21" spans="1:13" s="160" customFormat="1" ht="12" customHeight="1">
      <c r="A21" s="173">
        <v>2014</v>
      </c>
      <c r="B21" s="181">
        <v>102.09559259295754</v>
      </c>
      <c r="C21" s="181">
        <v>102.70253907443838</v>
      </c>
      <c r="D21" s="181">
        <v>102.02749283473197</v>
      </c>
      <c r="E21" s="181">
        <v>109.5605174705251</v>
      </c>
      <c r="F21" s="181">
        <v>103.58543315894619</v>
      </c>
      <c r="G21" s="181">
        <v>102.3659187590186</v>
      </c>
      <c r="H21" s="181">
        <v>102.15845185375596</v>
      </c>
      <c r="I21" s="181">
        <v>107.48743506676924</v>
      </c>
      <c r="J21" s="181">
        <v>101.07339288964238</v>
      </c>
      <c r="K21" s="181">
        <v>102.10598931584568</v>
      </c>
      <c r="L21" s="181">
        <v>100.5412412005881</v>
      </c>
      <c r="M21" s="181">
        <v>100.87870491024866</v>
      </c>
    </row>
    <row r="22" spans="1:13" s="160" customFormat="1" ht="12" customHeight="1">
      <c r="A22" s="173"/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</row>
    <row r="23" spans="1:13" s="160" customFormat="1" ht="12" customHeight="1">
      <c r="A23" s="173"/>
      <c r="B23" s="257" t="s">
        <v>3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</row>
    <row r="24" spans="1:13" s="160" customFormat="1" ht="12" customHeight="1">
      <c r="A24" s="173">
        <v>2001</v>
      </c>
      <c r="B24" s="177">
        <f t="shared" ref="B24:M37" si="0">B8/B7*100-100</f>
        <v>0.4213756468760721</v>
      </c>
      <c r="C24" s="177">
        <f t="shared" si="0"/>
        <v>-2.5057206095834346</v>
      </c>
      <c r="D24" s="177">
        <f t="shared" si="0"/>
        <v>0.73960996087811282</v>
      </c>
      <c r="E24" s="177">
        <f t="shared" si="0"/>
        <v>7.026933762041395</v>
      </c>
      <c r="F24" s="177">
        <f t="shared" si="0"/>
        <v>-6.9446124983697075</v>
      </c>
      <c r="G24" s="177">
        <f t="shared" si="0"/>
        <v>-4.0833751218615788</v>
      </c>
      <c r="H24" s="177">
        <f t="shared" si="0"/>
        <v>-2.9605163366338303</v>
      </c>
      <c r="I24" s="177">
        <f t="shared" si="0"/>
        <v>-13.168090252892014</v>
      </c>
      <c r="J24" s="177">
        <f t="shared" si="0"/>
        <v>3.6154815340237576</v>
      </c>
      <c r="K24" s="177">
        <f t="shared" si="0"/>
        <v>2.7035269435789644</v>
      </c>
      <c r="L24" s="177">
        <f t="shared" si="0"/>
        <v>11.122267851811301</v>
      </c>
      <c r="M24" s="177">
        <f t="shared" si="0"/>
        <v>-0.97399953627864022</v>
      </c>
    </row>
    <row r="25" spans="1:13" s="160" customFormat="1" ht="12" customHeight="1">
      <c r="A25" s="173">
        <v>2002</v>
      </c>
      <c r="B25" s="177">
        <f t="shared" si="0"/>
        <v>0.30741756812813037</v>
      </c>
      <c r="C25" s="177">
        <f t="shared" si="0"/>
        <v>-2.3119687684194048</v>
      </c>
      <c r="D25" s="177">
        <f t="shared" si="0"/>
        <v>0.58698090297535543</v>
      </c>
      <c r="E25" s="177">
        <f t="shared" si="0"/>
        <v>-4.0974935312282526</v>
      </c>
      <c r="F25" s="177">
        <f t="shared" si="0"/>
        <v>-4.2660774890322415</v>
      </c>
      <c r="G25" s="177">
        <f t="shared" si="0"/>
        <v>-2.2523118575778653</v>
      </c>
      <c r="H25" s="177">
        <f t="shared" si="0"/>
        <v>-3.411844542805909</v>
      </c>
      <c r="I25" s="177">
        <f t="shared" si="0"/>
        <v>-9.1107902657371369</v>
      </c>
      <c r="J25" s="177">
        <f t="shared" si="0"/>
        <v>2.4874520671794897</v>
      </c>
      <c r="K25" s="177">
        <f t="shared" si="0"/>
        <v>5.3808656556876997</v>
      </c>
      <c r="L25" s="177">
        <f t="shared" si="0"/>
        <v>4.9720178904548931</v>
      </c>
      <c r="M25" s="177">
        <f t="shared" si="0"/>
        <v>-1.3663719989227161</v>
      </c>
    </row>
    <row r="26" spans="1:13" s="160" customFormat="1" ht="12" customHeight="1">
      <c r="A26" s="173">
        <v>2003</v>
      </c>
      <c r="B26" s="177">
        <f t="shared" si="0"/>
        <v>-5.7224972518199024E-2</v>
      </c>
      <c r="C26" s="177">
        <f t="shared" si="0"/>
        <v>-0.82100520975252778</v>
      </c>
      <c r="D26" s="177">
        <f t="shared" si="0"/>
        <v>2.3523297233680296E-2</v>
      </c>
      <c r="E26" s="177">
        <f t="shared" si="0"/>
        <v>-9.2580534000555588</v>
      </c>
      <c r="F26" s="177">
        <f t="shared" si="0"/>
        <v>-0.26197533826157837</v>
      </c>
      <c r="G26" s="177">
        <f t="shared" si="0"/>
        <v>0.63265203947362636</v>
      </c>
      <c r="H26" s="177">
        <f t="shared" si="0"/>
        <v>0.82253383812074787</v>
      </c>
      <c r="I26" s="177">
        <f t="shared" si="0"/>
        <v>-2.5871332490132204</v>
      </c>
      <c r="J26" s="177">
        <f t="shared" si="0"/>
        <v>0.37834632233122534</v>
      </c>
      <c r="K26" s="177">
        <f t="shared" si="0"/>
        <v>-2.1220700518612006</v>
      </c>
      <c r="L26" s="177">
        <f t="shared" si="0"/>
        <v>5.7850620633186765</v>
      </c>
      <c r="M26" s="177">
        <f t="shared" si="0"/>
        <v>-2.0914568843439127</v>
      </c>
    </row>
    <row r="27" spans="1:13" s="160" customFormat="1" ht="12" customHeight="1">
      <c r="A27" s="173">
        <v>2004</v>
      </c>
      <c r="B27" s="177">
        <f t="shared" si="0"/>
        <v>1.6945996148049574</v>
      </c>
      <c r="C27" s="177">
        <f t="shared" si="0"/>
        <v>-2.40490343130719</v>
      </c>
      <c r="D27" s="177">
        <f t="shared" si="0"/>
        <v>2.1348925967431711</v>
      </c>
      <c r="E27" s="177">
        <f t="shared" si="0"/>
        <v>58.854177700756878</v>
      </c>
      <c r="F27" s="177">
        <f t="shared" si="0"/>
        <v>2.136439543993518</v>
      </c>
      <c r="G27" s="177">
        <f t="shared" si="0"/>
        <v>4.5432724266740081</v>
      </c>
      <c r="H27" s="177">
        <f t="shared" si="0"/>
        <v>7.8460054680839164</v>
      </c>
      <c r="I27" s="177">
        <f t="shared" si="0"/>
        <v>-4.3724294004822184</v>
      </c>
      <c r="J27" s="177">
        <f t="shared" si="0"/>
        <v>0.84960947966186495</v>
      </c>
      <c r="K27" s="177">
        <f t="shared" si="0"/>
        <v>3.55783659279831</v>
      </c>
      <c r="L27" s="177">
        <f t="shared" si="0"/>
        <v>4.4847550238841905E-2</v>
      </c>
      <c r="M27" s="177">
        <f t="shared" si="0"/>
        <v>-0.35792665736775575</v>
      </c>
    </row>
    <row r="28" spans="1:13" s="160" customFormat="1" ht="12" customHeight="1">
      <c r="A28" s="173">
        <v>2005</v>
      </c>
      <c r="B28" s="177">
        <f t="shared" si="0"/>
        <v>0.75283486730981508</v>
      </c>
      <c r="C28" s="177">
        <f t="shared" si="0"/>
        <v>1.1682473271136899</v>
      </c>
      <c r="D28" s="177">
        <f t="shared" si="0"/>
        <v>0.70976938852132321</v>
      </c>
      <c r="E28" s="177">
        <f t="shared" si="0"/>
        <v>-29.701640771544149</v>
      </c>
      <c r="F28" s="177">
        <f t="shared" si="0"/>
        <v>0.78878299279145381</v>
      </c>
      <c r="G28" s="177">
        <f t="shared" si="0"/>
        <v>3.4748110979766267</v>
      </c>
      <c r="H28" s="177">
        <f t="shared" si="0"/>
        <v>4.9917208129021304</v>
      </c>
      <c r="I28" s="177">
        <f t="shared" si="0"/>
        <v>-7.3191930606976427</v>
      </c>
      <c r="J28" s="177">
        <f t="shared" si="0"/>
        <v>1.6422719194677597</v>
      </c>
      <c r="K28" s="177">
        <f t="shared" si="0"/>
        <v>0.31522551034939283</v>
      </c>
      <c r="L28" s="177">
        <f t="shared" si="0"/>
        <v>5.9079387732102475</v>
      </c>
      <c r="M28" s="177">
        <f t="shared" si="0"/>
        <v>-1.0268077918830443</v>
      </c>
    </row>
    <row r="29" spans="1:13" s="160" customFormat="1" ht="12" customHeight="1">
      <c r="A29" s="173">
        <v>2006</v>
      </c>
      <c r="B29" s="177">
        <f t="shared" si="0"/>
        <v>3.0356735654785183</v>
      </c>
      <c r="C29" s="177">
        <f t="shared" si="0"/>
        <v>2.4956786534858963</v>
      </c>
      <c r="D29" s="177">
        <f t="shared" si="0"/>
        <v>3.0925027944090715</v>
      </c>
      <c r="E29" s="177">
        <f t="shared" si="0"/>
        <v>-15.469107123035215</v>
      </c>
      <c r="F29" s="177">
        <f t="shared" si="0"/>
        <v>2.2664024085109702</v>
      </c>
      <c r="G29" s="177">
        <f t="shared" si="0"/>
        <v>2.7922981504842284</v>
      </c>
      <c r="H29" s="177">
        <f t="shared" si="0"/>
        <v>6.1907178906061517</v>
      </c>
      <c r="I29" s="177">
        <f t="shared" si="0"/>
        <v>0.48687760112274248</v>
      </c>
      <c r="J29" s="177">
        <f t="shared" si="0"/>
        <v>3.795163745379071</v>
      </c>
      <c r="K29" s="177">
        <f t="shared" si="0"/>
        <v>7.0930916313651267</v>
      </c>
      <c r="L29" s="177">
        <f t="shared" si="0"/>
        <v>4.9459381561417928</v>
      </c>
      <c r="M29" s="177">
        <f t="shared" si="0"/>
        <v>0.4555092732809527</v>
      </c>
    </row>
    <row r="30" spans="1:13" s="160" customFormat="1" ht="12" customHeight="1">
      <c r="A30" s="173">
        <v>2007</v>
      </c>
      <c r="B30" s="177">
        <f t="shared" si="0"/>
        <v>1.8040246124152475</v>
      </c>
      <c r="C30" s="177">
        <f t="shared" si="0"/>
        <v>-3.7000051691006348</v>
      </c>
      <c r="D30" s="177">
        <f t="shared" si="0"/>
        <v>2.3852699870520837</v>
      </c>
      <c r="E30" s="177">
        <f t="shared" si="0"/>
        <v>38.46219746667623</v>
      </c>
      <c r="F30" s="177">
        <f t="shared" si="0"/>
        <v>4.5629586446176802</v>
      </c>
      <c r="G30" s="177">
        <f t="shared" si="0"/>
        <v>5.9666409858645721</v>
      </c>
      <c r="H30" s="177">
        <f t="shared" si="0"/>
        <v>2.4410041020429105</v>
      </c>
      <c r="I30" s="177">
        <f t="shared" si="0"/>
        <v>-0.30035668084681788</v>
      </c>
      <c r="J30" s="177">
        <f t="shared" si="0"/>
        <v>0.88451208583850871</v>
      </c>
      <c r="K30" s="177">
        <f t="shared" si="0"/>
        <v>-0.38299996953445259</v>
      </c>
      <c r="L30" s="177">
        <f t="shared" si="0"/>
        <v>1.7957739270307798</v>
      </c>
      <c r="M30" s="177">
        <f t="shared" si="0"/>
        <v>0.93657484778167088</v>
      </c>
    </row>
    <row r="31" spans="1:13" s="160" customFormat="1" ht="12" customHeight="1">
      <c r="A31" s="173">
        <v>2008</v>
      </c>
      <c r="B31" s="177">
        <f t="shared" si="0"/>
        <v>2.0870714278277376</v>
      </c>
      <c r="C31" s="177">
        <f t="shared" si="0"/>
        <v>1.1544005035279099</v>
      </c>
      <c r="D31" s="177">
        <f t="shared" si="0"/>
        <v>2.1911173037115503</v>
      </c>
      <c r="E31" s="177">
        <f t="shared" si="0"/>
        <v>24.093375939805739</v>
      </c>
      <c r="F31" s="177">
        <f t="shared" si="0"/>
        <v>2.5868825919755096</v>
      </c>
      <c r="G31" s="177">
        <f t="shared" si="0"/>
        <v>3.6777414595384954</v>
      </c>
      <c r="H31" s="177">
        <f t="shared" si="0"/>
        <v>3.1496140186788182</v>
      </c>
      <c r="I31" s="177">
        <f t="shared" si="0"/>
        <v>-1.3356970382370008</v>
      </c>
      <c r="J31" s="177">
        <f t="shared" si="0"/>
        <v>1.5017983816107972</v>
      </c>
      <c r="K31" s="177">
        <f t="shared" si="0"/>
        <v>2.0791444839293831</v>
      </c>
      <c r="L31" s="177">
        <f t="shared" si="0"/>
        <v>0.50526915339584377</v>
      </c>
      <c r="M31" s="177">
        <f t="shared" si="0"/>
        <v>2.0493780345267112</v>
      </c>
    </row>
    <row r="32" spans="1:13" s="160" customFormat="1" ht="12" customHeight="1">
      <c r="A32" s="173">
        <v>2009</v>
      </c>
      <c r="B32" s="177">
        <f t="shared" si="0"/>
        <v>-2.7554323869116786</v>
      </c>
      <c r="C32" s="177">
        <f t="shared" si="0"/>
        <v>1.9845732330891366</v>
      </c>
      <c r="D32" s="177">
        <f t="shared" si="0"/>
        <v>-3.285027236933189</v>
      </c>
      <c r="E32" s="177">
        <f t="shared" si="0"/>
        <v>-7.0143336383068799E-2</v>
      </c>
      <c r="F32" s="177">
        <f t="shared" si="0"/>
        <v>-8.2012510122480649</v>
      </c>
      <c r="G32" s="177">
        <f t="shared" si="0"/>
        <v>-10.358528117928898</v>
      </c>
      <c r="H32" s="177">
        <f t="shared" si="0"/>
        <v>-18.757130008413853</v>
      </c>
      <c r="I32" s="177">
        <f t="shared" si="0"/>
        <v>-0.35660985556800995</v>
      </c>
      <c r="J32" s="177">
        <f t="shared" si="0"/>
        <v>-1.5651293309575749</v>
      </c>
      <c r="K32" s="177">
        <f t="shared" si="0"/>
        <v>-6.1916668281734815</v>
      </c>
      <c r="L32" s="177">
        <f t="shared" si="0"/>
        <v>-0.68940333894570927</v>
      </c>
      <c r="M32" s="177">
        <f t="shared" si="0"/>
        <v>0.82253370987584162</v>
      </c>
    </row>
    <row r="33" spans="1:13" s="160" customFormat="1" ht="12" customHeight="1">
      <c r="A33" s="173">
        <v>2010</v>
      </c>
      <c r="B33" s="177">
        <f t="shared" si="0"/>
        <v>3.083359359473576</v>
      </c>
      <c r="C33" s="177">
        <f t="shared" si="0"/>
        <v>1.0487695568176321</v>
      </c>
      <c r="D33" s="177">
        <f t="shared" si="0"/>
        <v>3.3170216590882688</v>
      </c>
      <c r="E33" s="177">
        <f t="shared" si="0"/>
        <v>-23.671219145470516</v>
      </c>
      <c r="F33" s="177">
        <f t="shared" si="0"/>
        <v>10.710662115782952</v>
      </c>
      <c r="G33" s="177">
        <f t="shared" si="0"/>
        <v>11.805370129594124</v>
      </c>
      <c r="H33" s="177">
        <f t="shared" si="0"/>
        <v>16.357313620073228</v>
      </c>
      <c r="I33" s="177">
        <f t="shared" si="0"/>
        <v>7.2340615528280807</v>
      </c>
      <c r="J33" s="177">
        <f t="shared" si="0"/>
        <v>1.3992169060852007</v>
      </c>
      <c r="K33" s="177">
        <f t="shared" si="0"/>
        <v>-0.72445565579795357</v>
      </c>
      <c r="L33" s="177">
        <f t="shared" si="0"/>
        <v>4.8821492029827738</v>
      </c>
      <c r="M33" s="177">
        <f t="shared" si="0"/>
        <v>-0.28593882039901075</v>
      </c>
    </row>
    <row r="34" spans="1:13" s="160" customFormat="1" ht="12" customHeight="1">
      <c r="A34" s="173">
        <v>2011</v>
      </c>
      <c r="B34" s="177">
        <f t="shared" si="0"/>
        <v>0.86933108915241064</v>
      </c>
      <c r="C34" s="177">
        <f t="shared" si="0"/>
        <v>1.1524469525734986</v>
      </c>
      <c r="D34" s="177">
        <f t="shared" si="0"/>
        <v>0.83770137342121131</v>
      </c>
      <c r="E34" s="177">
        <f t="shared" si="0"/>
        <v>-22.470514309560244</v>
      </c>
      <c r="F34" s="177">
        <f t="shared" si="0"/>
        <v>1.5282269572433052</v>
      </c>
      <c r="G34" s="177">
        <f t="shared" si="0"/>
        <v>0.4754078743373924</v>
      </c>
      <c r="H34" s="177">
        <f t="shared" si="0"/>
        <v>6.3890813054163402</v>
      </c>
      <c r="I34" s="177">
        <f t="shared" si="0"/>
        <v>4.9500238739962583</v>
      </c>
      <c r="J34" s="177">
        <f t="shared" si="0"/>
        <v>1.1166707345155515</v>
      </c>
      <c r="K34" s="177">
        <f t="shared" si="0"/>
        <v>5.0415805199040875</v>
      </c>
      <c r="L34" s="177">
        <f t="shared" si="0"/>
        <v>0.43406128311991665</v>
      </c>
      <c r="M34" s="177">
        <f t="shared" si="0"/>
        <v>-0.71149120986514447</v>
      </c>
    </row>
    <row r="35" spans="1:13" s="160" customFormat="1" ht="12" customHeight="1">
      <c r="A35" s="173">
        <v>2012</v>
      </c>
      <c r="B35" s="177">
        <f t="shared" si="0"/>
        <v>0.50902519599999607</v>
      </c>
      <c r="C35" s="177">
        <f t="shared" si="0"/>
        <v>-0.24163002859999949</v>
      </c>
      <c r="D35" s="177">
        <f t="shared" si="0"/>
        <v>0.5941885126999864</v>
      </c>
      <c r="E35" s="177">
        <f t="shared" si="0"/>
        <v>28.486408800700076</v>
      </c>
      <c r="F35" s="177">
        <f t="shared" si="0"/>
        <v>2.8030209558999957</v>
      </c>
      <c r="G35" s="177">
        <f t="shared" si="0"/>
        <v>3.2000299098999818</v>
      </c>
      <c r="H35" s="177">
        <f t="shared" si="0"/>
        <v>-1.8184405922999929</v>
      </c>
      <c r="I35" s="177">
        <f t="shared" si="0"/>
        <v>1.5684260477000009</v>
      </c>
      <c r="J35" s="177">
        <f t="shared" si="0"/>
        <v>-0.87454977470000017</v>
      </c>
      <c r="K35" s="177">
        <f t="shared" si="0"/>
        <v>-1.3238827525000119</v>
      </c>
      <c r="L35" s="177">
        <f t="shared" si="0"/>
        <v>-2.1569306235000028</v>
      </c>
      <c r="M35" s="177">
        <f t="shared" si="0"/>
        <v>0.59756170649998808</v>
      </c>
    </row>
    <row r="36" spans="1:13" s="160" customFormat="1" ht="12" customHeight="1">
      <c r="A36" s="173">
        <v>2013</v>
      </c>
      <c r="B36" s="177">
        <f t="shared" si="0"/>
        <v>-0.2364201477000023</v>
      </c>
      <c r="C36" s="177">
        <f t="shared" si="0"/>
        <v>-0.1761954798000005</v>
      </c>
      <c r="D36" s="177">
        <f t="shared" si="0"/>
        <v>-0.24323939560001406</v>
      </c>
      <c r="E36" s="177">
        <f t="shared" si="0"/>
        <v>6.9154839418000194</v>
      </c>
      <c r="F36" s="177">
        <f t="shared" si="0"/>
        <v>-1.0013747531000092</v>
      </c>
      <c r="G36" s="177">
        <f t="shared" si="0"/>
        <v>-0.7691817412000006</v>
      </c>
      <c r="H36" s="177">
        <f t="shared" si="0"/>
        <v>-1.3865019598000003</v>
      </c>
      <c r="I36" s="177">
        <f t="shared" si="0"/>
        <v>-1.7084140720999841</v>
      </c>
      <c r="J36" s="177">
        <f t="shared" si="0"/>
        <v>-0.15211834059999774</v>
      </c>
      <c r="K36" s="177">
        <f t="shared" si="0"/>
        <v>-0.76009810659999744</v>
      </c>
      <c r="L36" s="177">
        <f t="shared" si="0"/>
        <v>0.86437509360001741</v>
      </c>
      <c r="M36" s="177">
        <f t="shared" si="0"/>
        <v>-0.66244352769999182</v>
      </c>
    </row>
    <row r="37" spans="1:13" s="160" customFormat="1" ht="12" customHeight="1">
      <c r="A37" s="173">
        <v>2014</v>
      </c>
      <c r="B37" s="177">
        <f t="shared" si="0"/>
        <v>0.94173560989997895</v>
      </c>
      <c r="C37" s="177">
        <f t="shared" si="0"/>
        <v>1.9580041317999815</v>
      </c>
      <c r="D37" s="177">
        <f t="shared" si="0"/>
        <v>0.82751136079998844</v>
      </c>
      <c r="E37" s="177">
        <f t="shared" si="0"/>
        <v>2.8701504526000008</v>
      </c>
      <c r="F37" s="177">
        <f t="shared" si="0"/>
        <v>0.24826010209999083</v>
      </c>
      <c r="G37" s="177">
        <f t="shared" si="0"/>
        <v>-0.51234024429999181</v>
      </c>
      <c r="H37" s="177">
        <f t="shared" si="0"/>
        <v>-0.82300300640000046</v>
      </c>
      <c r="I37" s="177">
        <f t="shared" si="0"/>
        <v>2.5888338164999851</v>
      </c>
      <c r="J37" s="177">
        <f t="shared" si="0"/>
        <v>0.99271655159998318</v>
      </c>
      <c r="K37" s="177">
        <f t="shared" si="0"/>
        <v>-0.73604127539999809</v>
      </c>
      <c r="L37" s="177">
        <f t="shared" si="0"/>
        <v>1.4367549259999919</v>
      </c>
      <c r="M37" s="177">
        <f t="shared" si="0"/>
        <v>1.6715823542999857</v>
      </c>
    </row>
  </sheetData>
  <mergeCells count="10">
    <mergeCell ref="B6:M6"/>
    <mergeCell ref="B23:M23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5.6640625" style="172" customWidth="1"/>
    <col min="2" max="2" width="6.33203125" style="158" customWidth="1"/>
    <col min="3" max="3" width="6.88671875" style="158" customWidth="1"/>
    <col min="4" max="4" width="6.33203125" style="158" customWidth="1"/>
    <col min="5" max="5" width="8.21875" style="158" customWidth="1"/>
    <col min="6" max="6" width="6.5546875" style="158" customWidth="1"/>
    <col min="7" max="14" width="6.33203125" style="158" customWidth="1"/>
    <col min="15" max="15" width="6.88671875" style="158" customWidth="1"/>
    <col min="16" max="18" width="6.33203125" style="158" customWidth="1"/>
    <col min="19" max="19" width="6.88671875" style="158" customWidth="1"/>
    <col min="20" max="20" width="6.33203125" style="158" customWidth="1"/>
    <col min="21" max="21" width="8.5546875" style="158" customWidth="1"/>
    <col min="22" max="22" width="7.21875" style="158" customWidth="1"/>
    <col min="23" max="23" width="7.109375" style="158" customWidth="1"/>
    <col min="24" max="24" width="6.33203125" style="158" customWidth="1"/>
    <col min="25" max="25" width="6.5546875" style="158" customWidth="1"/>
    <col min="26" max="26" width="6.33203125" style="158" customWidth="1"/>
    <col min="27" max="27" width="5.88671875" style="158" customWidth="1"/>
    <col min="28" max="28" width="5.6640625" style="192" customWidth="1"/>
    <col min="29" max="16384" width="11.5546875" style="158"/>
  </cols>
  <sheetData>
    <row r="1" spans="1:28" ht="24" customHeight="1">
      <c r="A1" s="258" t="s">
        <v>344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9" t="s">
        <v>344</v>
      </c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</row>
    <row r="2" spans="1:28" ht="12" customHeight="1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60"/>
      <c r="O2" s="184"/>
      <c r="P2" s="160"/>
      <c r="Q2" s="160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5"/>
    </row>
    <row r="3" spans="1:28" s="169" customFormat="1" ht="12" customHeight="1">
      <c r="A3" s="259" t="s">
        <v>0</v>
      </c>
      <c r="B3" s="261" t="s">
        <v>283</v>
      </c>
      <c r="C3" s="261" t="s">
        <v>12</v>
      </c>
      <c r="D3" s="264" t="s">
        <v>53</v>
      </c>
      <c r="E3" s="265"/>
      <c r="F3" s="265"/>
      <c r="G3" s="265"/>
      <c r="H3" s="266"/>
      <c r="I3" s="261" t="s">
        <v>4</v>
      </c>
      <c r="J3" s="264" t="s">
        <v>284</v>
      </c>
      <c r="K3" s="265"/>
      <c r="L3" s="265"/>
      <c r="M3" s="266"/>
      <c r="N3" s="270" t="s">
        <v>285</v>
      </c>
      <c r="O3" s="272" t="s">
        <v>286</v>
      </c>
      <c r="P3" s="261" t="s">
        <v>287</v>
      </c>
      <c r="Q3" s="264" t="s">
        <v>234</v>
      </c>
      <c r="R3" s="265"/>
      <c r="S3" s="266"/>
      <c r="T3" s="274" t="s">
        <v>288</v>
      </c>
      <c r="U3" s="275"/>
      <c r="V3" s="275"/>
      <c r="W3" s="276"/>
      <c r="X3" s="264" t="s">
        <v>289</v>
      </c>
      <c r="Y3" s="265"/>
      <c r="Z3" s="265"/>
      <c r="AA3" s="266"/>
      <c r="AB3" s="277" t="s">
        <v>0</v>
      </c>
    </row>
    <row r="4" spans="1:28" s="169" customFormat="1" ht="79.95" customHeight="1">
      <c r="A4" s="260"/>
      <c r="B4" s="262"/>
      <c r="C4" s="263"/>
      <c r="D4" s="170" t="s">
        <v>15</v>
      </c>
      <c r="E4" s="186" t="s">
        <v>290</v>
      </c>
      <c r="F4" s="186" t="s">
        <v>34</v>
      </c>
      <c r="G4" s="186" t="s">
        <v>291</v>
      </c>
      <c r="H4" s="186" t="s">
        <v>292</v>
      </c>
      <c r="I4" s="262"/>
      <c r="J4" s="170" t="s">
        <v>15</v>
      </c>
      <c r="K4" s="170" t="s">
        <v>360</v>
      </c>
      <c r="L4" s="170" t="s">
        <v>293</v>
      </c>
      <c r="M4" s="170" t="s">
        <v>5</v>
      </c>
      <c r="N4" s="271"/>
      <c r="O4" s="273"/>
      <c r="P4" s="263"/>
      <c r="Q4" s="170" t="s">
        <v>15</v>
      </c>
      <c r="R4" s="170" t="s">
        <v>294</v>
      </c>
      <c r="S4" s="170" t="s">
        <v>295</v>
      </c>
      <c r="T4" s="170" t="s">
        <v>15</v>
      </c>
      <c r="U4" s="170" t="s">
        <v>296</v>
      </c>
      <c r="V4" s="170" t="s">
        <v>297</v>
      </c>
      <c r="W4" s="170" t="s">
        <v>298</v>
      </c>
      <c r="X4" s="170" t="s">
        <v>15</v>
      </c>
      <c r="Y4" s="170" t="s">
        <v>299</v>
      </c>
      <c r="Z4" s="170" t="s">
        <v>300</v>
      </c>
      <c r="AA4" s="170" t="s">
        <v>301</v>
      </c>
      <c r="AB4" s="271"/>
    </row>
    <row r="5" spans="1:28" s="169" customFormat="1" ht="12" customHeight="1">
      <c r="A5" s="187"/>
      <c r="B5" s="187"/>
      <c r="C5" s="188"/>
      <c r="D5" s="187"/>
      <c r="E5" s="187"/>
      <c r="F5" s="188"/>
      <c r="G5" s="188"/>
      <c r="H5" s="188"/>
      <c r="I5" s="187"/>
      <c r="J5" s="187"/>
      <c r="K5" s="188"/>
      <c r="L5" s="188"/>
      <c r="M5" s="188"/>
      <c r="N5" s="188"/>
      <c r="O5" s="189"/>
      <c r="P5" s="189"/>
      <c r="Q5" s="189"/>
      <c r="R5" s="190"/>
      <c r="S5" s="190"/>
      <c r="T5" s="189"/>
      <c r="U5" s="189"/>
      <c r="V5" s="189"/>
      <c r="W5" s="189"/>
      <c r="X5" s="189"/>
      <c r="Y5" s="190"/>
      <c r="Z5" s="190"/>
      <c r="AA5" s="189"/>
      <c r="AB5" s="191"/>
    </row>
    <row r="6" spans="1:28" s="169" customFormat="1" ht="12" customHeight="1">
      <c r="A6" s="187"/>
      <c r="B6" s="267" t="s">
        <v>302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 t="s">
        <v>302</v>
      </c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173"/>
    </row>
    <row r="7" spans="1:28" ht="12" customHeight="1">
      <c r="B7" s="256" t="s">
        <v>2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 t="s">
        <v>2</v>
      </c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</row>
    <row r="8" spans="1:28" ht="12" customHeight="1">
      <c r="A8" s="173">
        <v>2008</v>
      </c>
      <c r="B8" s="175">
        <v>49369.544999999998</v>
      </c>
      <c r="C8" s="175">
        <v>983.7</v>
      </c>
      <c r="D8" s="175">
        <v>10209.269</v>
      </c>
      <c r="E8" s="175">
        <v>322.67700000000002</v>
      </c>
      <c r="F8" s="175">
        <v>6893.4</v>
      </c>
      <c r="G8" s="175">
        <v>2096.0419999999999</v>
      </c>
      <c r="H8" s="175">
        <v>897.15</v>
      </c>
      <c r="I8" s="175">
        <v>2807.55</v>
      </c>
      <c r="J8" s="175">
        <v>8186.0630000000001</v>
      </c>
      <c r="K8" s="175">
        <v>4942.4080000000004</v>
      </c>
      <c r="L8" s="175">
        <v>2554.4070000000002</v>
      </c>
      <c r="M8" s="175">
        <v>689.24800000000005</v>
      </c>
      <c r="N8" s="175">
        <v>1153.07</v>
      </c>
      <c r="O8" s="175">
        <v>916.15800000000002</v>
      </c>
      <c r="P8" s="175">
        <v>7490.3639999999996</v>
      </c>
      <c r="Q8" s="175">
        <v>4122.2830000000004</v>
      </c>
      <c r="R8" s="175">
        <v>1999.684</v>
      </c>
      <c r="S8" s="175">
        <v>2122.5990000000002</v>
      </c>
      <c r="T8" s="175">
        <v>11405.178</v>
      </c>
      <c r="U8" s="175">
        <v>4992.2250000000004</v>
      </c>
      <c r="V8" s="175">
        <v>2647.152</v>
      </c>
      <c r="W8" s="175">
        <v>3765.8009999999999</v>
      </c>
      <c r="X8" s="175">
        <v>2095.91</v>
      </c>
      <c r="Y8" s="175">
        <v>692.68700000000001</v>
      </c>
      <c r="Z8" s="175">
        <v>1350.229</v>
      </c>
      <c r="AA8" s="175">
        <v>52.994</v>
      </c>
      <c r="AB8" s="173">
        <v>2008</v>
      </c>
    </row>
    <row r="9" spans="1:28" ht="12" customHeight="1">
      <c r="A9" s="173">
        <v>2009</v>
      </c>
      <c r="B9" s="175">
        <v>48144.455000000002</v>
      </c>
      <c r="C9" s="175">
        <v>798.1</v>
      </c>
      <c r="D9" s="175">
        <v>9175.57</v>
      </c>
      <c r="E9" s="175">
        <v>316.94499999999999</v>
      </c>
      <c r="F9" s="175">
        <v>5874.8950000000004</v>
      </c>
      <c r="G9" s="175">
        <v>2112.4659999999999</v>
      </c>
      <c r="H9" s="175">
        <v>871.26400000000001</v>
      </c>
      <c r="I9" s="175">
        <v>2889.1930000000002</v>
      </c>
      <c r="J9" s="175">
        <v>7935.7240000000002</v>
      </c>
      <c r="K9" s="175">
        <v>4677.5739999999996</v>
      </c>
      <c r="L9" s="175">
        <v>2563.902</v>
      </c>
      <c r="M9" s="175">
        <v>694.24800000000005</v>
      </c>
      <c r="N9" s="175">
        <v>1117.0039999999999</v>
      </c>
      <c r="O9" s="175">
        <v>936.97799999999995</v>
      </c>
      <c r="P9" s="175">
        <v>7410.3419999999996</v>
      </c>
      <c r="Q9" s="175">
        <v>3925.0619999999999</v>
      </c>
      <c r="R9" s="175">
        <v>1921.654</v>
      </c>
      <c r="S9" s="175">
        <v>2003.4079999999999</v>
      </c>
      <c r="T9" s="175">
        <v>11836.691000000001</v>
      </c>
      <c r="U9" s="175">
        <v>5191.4970000000003</v>
      </c>
      <c r="V9" s="175">
        <v>2627.444</v>
      </c>
      <c r="W9" s="175">
        <v>4017.75</v>
      </c>
      <c r="X9" s="175">
        <v>2119.7910000000002</v>
      </c>
      <c r="Y9" s="175">
        <v>686.70399999999995</v>
      </c>
      <c r="Z9" s="175">
        <v>1375.3710000000001</v>
      </c>
      <c r="AA9" s="175">
        <v>57.716000000000001</v>
      </c>
      <c r="AB9" s="173">
        <v>2009</v>
      </c>
    </row>
    <row r="10" spans="1:28" ht="12" customHeight="1">
      <c r="A10" s="173">
        <v>2010</v>
      </c>
      <c r="B10" s="175">
        <v>50419.637999999999</v>
      </c>
      <c r="C10" s="175">
        <v>829.13099999999997</v>
      </c>
      <c r="D10" s="175">
        <v>10203.449000000001</v>
      </c>
      <c r="E10" s="175">
        <v>324.87</v>
      </c>
      <c r="F10" s="175">
        <v>6672.4459999999999</v>
      </c>
      <c r="G10" s="175">
        <v>2311.5520000000001</v>
      </c>
      <c r="H10" s="175">
        <v>894.58100000000002</v>
      </c>
      <c r="I10" s="175">
        <v>3139.3989999999999</v>
      </c>
      <c r="J10" s="175">
        <v>7708.6970000000001</v>
      </c>
      <c r="K10" s="175">
        <v>4191.4170000000004</v>
      </c>
      <c r="L10" s="175">
        <v>2780.509</v>
      </c>
      <c r="M10" s="175">
        <v>736.77099999999996</v>
      </c>
      <c r="N10" s="175">
        <v>1201.4849999999999</v>
      </c>
      <c r="O10" s="175">
        <v>986.77599999999995</v>
      </c>
      <c r="P10" s="175">
        <v>7737.576</v>
      </c>
      <c r="Q10" s="175">
        <v>4374.72</v>
      </c>
      <c r="R10" s="175">
        <v>1968.711</v>
      </c>
      <c r="S10" s="175">
        <v>2406.009</v>
      </c>
      <c r="T10" s="175">
        <v>12054.142</v>
      </c>
      <c r="U10" s="175">
        <v>5250.3760000000002</v>
      </c>
      <c r="V10" s="175">
        <v>2566.038</v>
      </c>
      <c r="W10" s="175">
        <v>4237.7280000000001</v>
      </c>
      <c r="X10" s="175">
        <v>2184.2629999999999</v>
      </c>
      <c r="Y10" s="175">
        <v>720.38499999999999</v>
      </c>
      <c r="Z10" s="175">
        <v>1406.547</v>
      </c>
      <c r="AA10" s="175">
        <v>57.331000000000003</v>
      </c>
      <c r="AB10" s="173">
        <v>2010</v>
      </c>
    </row>
    <row r="11" spans="1:28" ht="12" customHeight="1">
      <c r="A11" s="173">
        <v>2011</v>
      </c>
      <c r="B11" s="175">
        <v>51850.548000000003</v>
      </c>
      <c r="C11" s="175">
        <v>853.75099999999998</v>
      </c>
      <c r="D11" s="175">
        <v>10511.558000000001</v>
      </c>
      <c r="E11" s="175">
        <v>343.32400000000001</v>
      </c>
      <c r="F11" s="175">
        <v>7089.3710000000001</v>
      </c>
      <c r="G11" s="175">
        <v>2145.5160000000001</v>
      </c>
      <c r="H11" s="175">
        <v>933.34699999999998</v>
      </c>
      <c r="I11" s="175">
        <v>3380.2040000000002</v>
      </c>
      <c r="J11" s="175">
        <v>8108.6</v>
      </c>
      <c r="K11" s="175">
        <v>4496.2420000000002</v>
      </c>
      <c r="L11" s="175">
        <v>2851.085</v>
      </c>
      <c r="M11" s="175">
        <v>761.27300000000002</v>
      </c>
      <c r="N11" s="175">
        <v>1291.175</v>
      </c>
      <c r="O11" s="175">
        <v>968.67499999999995</v>
      </c>
      <c r="P11" s="175">
        <v>7816.8779999999997</v>
      </c>
      <c r="Q11" s="175">
        <v>4487.8919999999998</v>
      </c>
      <c r="R11" s="175">
        <v>1860.377</v>
      </c>
      <c r="S11" s="175">
        <v>2627.5149999999999</v>
      </c>
      <c r="T11" s="175">
        <v>12216.64</v>
      </c>
      <c r="U11" s="175">
        <v>5329.9750000000004</v>
      </c>
      <c r="V11" s="175">
        <v>2474.1790000000001</v>
      </c>
      <c r="W11" s="175">
        <v>4412.4859999999999</v>
      </c>
      <c r="X11" s="175">
        <v>2215.1750000000002</v>
      </c>
      <c r="Y11" s="175">
        <v>747.60900000000004</v>
      </c>
      <c r="Z11" s="175">
        <v>1405.578</v>
      </c>
      <c r="AA11" s="175">
        <v>61.988</v>
      </c>
      <c r="AB11" s="173">
        <v>2011</v>
      </c>
    </row>
    <row r="12" spans="1:28" ht="12" customHeight="1">
      <c r="A12" s="173">
        <v>2012</v>
      </c>
      <c r="B12" s="175">
        <v>52900.559000000001</v>
      </c>
      <c r="C12" s="175">
        <v>1056.0360000000001</v>
      </c>
      <c r="D12" s="175">
        <v>10888.584000000001</v>
      </c>
      <c r="E12" s="175">
        <v>408.09100000000001</v>
      </c>
      <c r="F12" s="175">
        <v>7144.8149999999996</v>
      </c>
      <c r="G12" s="175">
        <v>2419.7069999999999</v>
      </c>
      <c r="H12" s="175">
        <v>915.971</v>
      </c>
      <c r="I12" s="175">
        <v>3575.8310000000001</v>
      </c>
      <c r="J12" s="175">
        <v>8173.8950000000004</v>
      </c>
      <c r="K12" s="175">
        <v>4450.2060000000001</v>
      </c>
      <c r="L12" s="175">
        <v>2936.2910000000002</v>
      </c>
      <c r="M12" s="175">
        <v>787.39800000000002</v>
      </c>
      <c r="N12" s="175">
        <v>1266.8599999999999</v>
      </c>
      <c r="O12" s="175">
        <v>993.58799999999997</v>
      </c>
      <c r="P12" s="175">
        <v>7619.7860000000001</v>
      </c>
      <c r="Q12" s="175">
        <v>4484.4120000000003</v>
      </c>
      <c r="R12" s="175">
        <v>1881.0239999999999</v>
      </c>
      <c r="S12" s="175">
        <v>2603.3879999999999</v>
      </c>
      <c r="T12" s="175">
        <v>12596.800999999999</v>
      </c>
      <c r="U12" s="175">
        <v>5440.527</v>
      </c>
      <c r="V12" s="175">
        <v>2520.62</v>
      </c>
      <c r="W12" s="175">
        <v>4635.6540000000005</v>
      </c>
      <c r="X12" s="175">
        <v>2244.7660000000001</v>
      </c>
      <c r="Y12" s="175">
        <v>768.53700000000003</v>
      </c>
      <c r="Z12" s="175">
        <v>1411.799</v>
      </c>
      <c r="AA12" s="175">
        <v>64.430000000000007</v>
      </c>
      <c r="AB12" s="173">
        <v>2012</v>
      </c>
    </row>
    <row r="13" spans="1:28" ht="12" customHeight="1">
      <c r="A13" s="173">
        <v>2013</v>
      </c>
      <c r="B13" s="175">
        <v>54246.506000000001</v>
      </c>
      <c r="C13" s="175">
        <v>1154.0509999999999</v>
      </c>
      <c r="D13" s="175">
        <v>11282.151</v>
      </c>
      <c r="E13" s="175">
        <v>403.666</v>
      </c>
      <c r="F13" s="175">
        <v>7050.0349999999999</v>
      </c>
      <c r="G13" s="175">
        <v>2871.4589999999998</v>
      </c>
      <c r="H13" s="175">
        <v>956.99099999999999</v>
      </c>
      <c r="I13" s="175">
        <v>3666.2840000000001</v>
      </c>
      <c r="J13" s="175">
        <v>8211.857</v>
      </c>
      <c r="K13" s="175">
        <v>4508.915</v>
      </c>
      <c r="L13" s="175">
        <v>2864.9369999999999</v>
      </c>
      <c r="M13" s="175">
        <v>838.005</v>
      </c>
      <c r="N13" s="175">
        <v>1235.711</v>
      </c>
      <c r="O13" s="175">
        <v>1017.995</v>
      </c>
      <c r="P13" s="175">
        <v>7695.4719999999998</v>
      </c>
      <c r="Q13" s="175">
        <v>4694.1779999999999</v>
      </c>
      <c r="R13" s="175">
        <v>2028.124</v>
      </c>
      <c r="S13" s="175">
        <v>2666.0540000000001</v>
      </c>
      <c r="T13" s="175">
        <v>12886.703</v>
      </c>
      <c r="U13" s="175">
        <v>5555.982</v>
      </c>
      <c r="V13" s="175">
        <v>2486.8690000000001</v>
      </c>
      <c r="W13" s="175">
        <v>4843.8519999999999</v>
      </c>
      <c r="X13" s="175">
        <v>2402.1039999999998</v>
      </c>
      <c r="Y13" s="175">
        <v>790.3</v>
      </c>
      <c r="Z13" s="175">
        <v>1542.13</v>
      </c>
      <c r="AA13" s="175">
        <v>69.674000000000007</v>
      </c>
      <c r="AB13" s="173">
        <v>2013</v>
      </c>
    </row>
    <row r="14" spans="1:28" ht="12" customHeight="1">
      <c r="A14" s="173">
        <v>2014</v>
      </c>
      <c r="B14" s="175">
        <v>55672.391000000003</v>
      </c>
      <c r="C14" s="175">
        <v>1038.0540000000001</v>
      </c>
      <c r="D14" s="175">
        <v>11347.842000000001</v>
      </c>
      <c r="E14" s="174" t="s">
        <v>58</v>
      </c>
      <c r="F14" s="175">
        <v>7080.2370000000001</v>
      </c>
      <c r="G14" s="174" t="s">
        <v>58</v>
      </c>
      <c r="H14" s="174" t="s">
        <v>58</v>
      </c>
      <c r="I14" s="175">
        <v>3905.4870000000001</v>
      </c>
      <c r="J14" s="175">
        <v>8268.7240000000002</v>
      </c>
      <c r="K14" s="174" t="s">
        <v>58</v>
      </c>
      <c r="L14" s="174" t="s">
        <v>58</v>
      </c>
      <c r="M14" s="174" t="s">
        <v>58</v>
      </c>
      <c r="N14" s="175">
        <v>1249.7239999999999</v>
      </c>
      <c r="O14" s="175">
        <v>1059.934</v>
      </c>
      <c r="P14" s="175">
        <v>7908.3370000000004</v>
      </c>
      <c r="Q14" s="175">
        <v>4912.0479999999998</v>
      </c>
      <c r="R14" s="174" t="s">
        <v>58</v>
      </c>
      <c r="S14" s="174" t="s">
        <v>58</v>
      </c>
      <c r="T14" s="175">
        <v>13489.297</v>
      </c>
      <c r="U14" s="174" t="s">
        <v>58</v>
      </c>
      <c r="V14" s="174" t="s">
        <v>58</v>
      </c>
      <c r="W14" s="174" t="s">
        <v>58</v>
      </c>
      <c r="X14" s="175">
        <v>2492.944</v>
      </c>
      <c r="Y14" s="174" t="s">
        <v>58</v>
      </c>
      <c r="Z14" s="174" t="s">
        <v>58</v>
      </c>
      <c r="AA14" s="174" t="s">
        <v>58</v>
      </c>
      <c r="AB14" s="173">
        <v>2014</v>
      </c>
    </row>
    <row r="15" spans="1:28" ht="12" customHeight="1">
      <c r="A15" s="173"/>
      <c r="B15" s="175"/>
      <c r="C15" s="175"/>
      <c r="D15" s="175"/>
      <c r="E15" s="174"/>
      <c r="F15" s="175"/>
      <c r="G15" s="174"/>
      <c r="H15" s="174"/>
      <c r="I15" s="175"/>
      <c r="J15" s="175"/>
      <c r="K15" s="174"/>
      <c r="L15" s="174"/>
      <c r="M15" s="174"/>
      <c r="N15" s="175"/>
      <c r="O15" s="175"/>
      <c r="P15" s="175"/>
      <c r="Q15" s="175"/>
      <c r="R15" s="174"/>
      <c r="S15" s="174"/>
      <c r="T15" s="175"/>
      <c r="U15" s="174"/>
      <c r="V15" s="174"/>
      <c r="W15" s="174"/>
      <c r="X15" s="175"/>
      <c r="Y15" s="174"/>
      <c r="Z15" s="174"/>
      <c r="AA15" s="174"/>
      <c r="AB15" s="173"/>
    </row>
    <row r="16" spans="1:28" ht="12" customHeight="1">
      <c r="A16" s="173"/>
      <c r="B16" s="256" t="s">
        <v>3</v>
      </c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 t="s">
        <v>3</v>
      </c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173"/>
    </row>
    <row r="17" spans="1:28" ht="12" customHeight="1">
      <c r="A17" s="173">
        <v>2009</v>
      </c>
      <c r="B17" s="178">
        <f t="shared" ref="B17:AA22" si="0">B9/B8*100-100</f>
        <v>-2.4814690919270106</v>
      </c>
      <c r="C17" s="178">
        <f t="shared" si="0"/>
        <v>-18.867540916946226</v>
      </c>
      <c r="D17" s="178">
        <f t="shared" si="0"/>
        <v>-10.125102982397678</v>
      </c>
      <c r="E17" s="178">
        <f>E9/E8*100-100</f>
        <v>-1.7763893924884826</v>
      </c>
      <c r="F17" s="178">
        <f t="shared" si="0"/>
        <v>-14.775074709142061</v>
      </c>
      <c r="G17" s="178">
        <f t="shared" si="0"/>
        <v>0.78357208491051722</v>
      </c>
      <c r="H17" s="178">
        <f t="shared" si="0"/>
        <v>-2.885359193000042</v>
      </c>
      <c r="I17" s="178">
        <f t="shared" si="0"/>
        <v>2.9079802674930164</v>
      </c>
      <c r="J17" s="178">
        <f t="shared" si="0"/>
        <v>-3.0581123062453912</v>
      </c>
      <c r="K17" s="178">
        <f t="shared" si="0"/>
        <v>-5.358400196827148</v>
      </c>
      <c r="L17" s="178">
        <f t="shared" si="0"/>
        <v>0.37171053790565622</v>
      </c>
      <c r="M17" s="178">
        <f t="shared" si="0"/>
        <v>0.72542829286410893</v>
      </c>
      <c r="N17" s="178">
        <f t="shared" si="0"/>
        <v>-3.1278239829325258</v>
      </c>
      <c r="O17" s="178">
        <f t="shared" si="0"/>
        <v>2.2725337769249307</v>
      </c>
      <c r="P17" s="178">
        <f t="shared" si="0"/>
        <v>-1.0683325937164057</v>
      </c>
      <c r="Q17" s="178">
        <f t="shared" si="0"/>
        <v>-4.7842663883096037</v>
      </c>
      <c r="R17" s="178">
        <f t="shared" si="0"/>
        <v>-3.9021165344124427</v>
      </c>
      <c r="S17" s="178">
        <f t="shared" si="0"/>
        <v>-5.6153329008446775</v>
      </c>
      <c r="T17" s="178">
        <f t="shared" si="0"/>
        <v>3.7834832564647343</v>
      </c>
      <c r="U17" s="178">
        <f t="shared" si="0"/>
        <v>3.9916470111022591</v>
      </c>
      <c r="V17" s="178">
        <f t="shared" si="0"/>
        <v>-0.7444982381064591</v>
      </c>
      <c r="W17" s="178">
        <f t="shared" si="0"/>
        <v>6.690449123572904</v>
      </c>
      <c r="X17" s="178">
        <f t="shared" si="0"/>
        <v>1.1394096120539672</v>
      </c>
      <c r="Y17" s="178">
        <f t="shared" si="0"/>
        <v>-0.86373787872446428</v>
      </c>
      <c r="Z17" s="178">
        <f t="shared" si="0"/>
        <v>1.8620545107533673</v>
      </c>
      <c r="AA17" s="178">
        <f t="shared" si="0"/>
        <v>8.9104426916254624</v>
      </c>
      <c r="AB17" s="173">
        <v>2009</v>
      </c>
    </row>
    <row r="18" spans="1:28" ht="12" customHeight="1">
      <c r="A18" s="173">
        <v>2010</v>
      </c>
      <c r="B18" s="178">
        <f t="shared" si="0"/>
        <v>4.7257425595533107</v>
      </c>
      <c r="C18" s="178">
        <f t="shared" si="0"/>
        <v>3.888109259491273</v>
      </c>
      <c r="D18" s="178">
        <f t="shared" si="0"/>
        <v>11.202344922440787</v>
      </c>
      <c r="E18" s="178">
        <f>E10/E9*100-100</f>
        <v>2.5004338292132786</v>
      </c>
      <c r="F18" s="178">
        <f t="shared" si="0"/>
        <v>13.575578797578487</v>
      </c>
      <c r="G18" s="178">
        <f t="shared" si="0"/>
        <v>9.4243410308142472</v>
      </c>
      <c r="H18" s="178">
        <f t="shared" si="0"/>
        <v>2.6762267234730359</v>
      </c>
      <c r="I18" s="178">
        <f t="shared" si="0"/>
        <v>8.6600652846659898</v>
      </c>
      <c r="J18" s="178">
        <f t="shared" si="0"/>
        <v>-2.8608227806309827</v>
      </c>
      <c r="K18" s="178">
        <f t="shared" si="0"/>
        <v>-10.393357753399499</v>
      </c>
      <c r="L18" s="178">
        <f t="shared" si="0"/>
        <v>8.4483338286720766</v>
      </c>
      <c r="M18" s="178">
        <f t="shared" si="0"/>
        <v>6.1250446526313311</v>
      </c>
      <c r="N18" s="178">
        <f t="shared" si="0"/>
        <v>7.5631779295329409</v>
      </c>
      <c r="O18" s="178">
        <f t="shared" si="0"/>
        <v>5.3147459171933633</v>
      </c>
      <c r="P18" s="178">
        <f t="shared" si="0"/>
        <v>4.415909549113934</v>
      </c>
      <c r="Q18" s="178">
        <f t="shared" si="0"/>
        <v>11.456073814884988</v>
      </c>
      <c r="R18" s="178">
        <f t="shared" si="0"/>
        <v>2.4487758982626389</v>
      </c>
      <c r="S18" s="178">
        <f t="shared" si="0"/>
        <v>20.095806745305993</v>
      </c>
      <c r="T18" s="178">
        <f t="shared" si="0"/>
        <v>1.8370928158891502</v>
      </c>
      <c r="U18" s="178">
        <f t="shared" si="0"/>
        <v>1.1341430034535307</v>
      </c>
      <c r="V18" s="178">
        <f t="shared" si="0"/>
        <v>-2.3371002388633144</v>
      </c>
      <c r="W18" s="178">
        <f t="shared" si="0"/>
        <v>5.4751540041067841</v>
      </c>
      <c r="X18" s="178">
        <f t="shared" si="0"/>
        <v>3.0414319147500777</v>
      </c>
      <c r="Y18" s="178">
        <f t="shared" si="0"/>
        <v>4.9047333348866573</v>
      </c>
      <c r="Z18" s="178">
        <f t="shared" si="0"/>
        <v>2.2667338485397721</v>
      </c>
      <c r="AA18" s="178">
        <f t="shared" si="0"/>
        <v>-0.66705939427541239</v>
      </c>
      <c r="AB18" s="173">
        <v>2010</v>
      </c>
    </row>
    <row r="19" spans="1:28" ht="12" customHeight="1">
      <c r="A19" s="173">
        <v>2011</v>
      </c>
      <c r="B19" s="178">
        <f t="shared" si="0"/>
        <v>2.8380013359080607</v>
      </c>
      <c r="C19" s="178">
        <f t="shared" si="0"/>
        <v>2.9693739590004498</v>
      </c>
      <c r="D19" s="178">
        <f t="shared" si="0"/>
        <v>3.0196554125962791</v>
      </c>
      <c r="E19" s="178">
        <f>E11/E10*100-100</f>
        <v>5.6804260165604745</v>
      </c>
      <c r="F19" s="178">
        <f t="shared" si="0"/>
        <v>6.2484582115763772</v>
      </c>
      <c r="G19" s="178">
        <f t="shared" si="0"/>
        <v>-7.1828797275596656</v>
      </c>
      <c r="H19" s="178">
        <f t="shared" si="0"/>
        <v>4.3334253689716036</v>
      </c>
      <c r="I19" s="178">
        <f t="shared" si="0"/>
        <v>7.6704171722039831</v>
      </c>
      <c r="J19" s="178">
        <f t="shared" si="0"/>
        <v>5.1876860641947786</v>
      </c>
      <c r="K19" s="178">
        <f t="shared" si="0"/>
        <v>7.2726001731633971</v>
      </c>
      <c r="L19" s="178">
        <f t="shared" si="0"/>
        <v>2.5382403006068301</v>
      </c>
      <c r="M19" s="178">
        <f t="shared" si="0"/>
        <v>3.3255923482330445</v>
      </c>
      <c r="N19" s="178">
        <f t="shared" si="0"/>
        <v>7.4649288172553128</v>
      </c>
      <c r="O19" s="178">
        <f t="shared" si="0"/>
        <v>-1.8343575441640212</v>
      </c>
      <c r="P19" s="178">
        <f t="shared" si="0"/>
        <v>1.0248946181594931</v>
      </c>
      <c r="Q19" s="178">
        <f t="shared" si="0"/>
        <v>2.5869541364933042</v>
      </c>
      <c r="R19" s="178">
        <f t="shared" si="0"/>
        <v>-5.5027883726966564</v>
      </c>
      <c r="S19" s="178">
        <f t="shared" si="0"/>
        <v>9.2063662272252316</v>
      </c>
      <c r="T19" s="178">
        <f t="shared" si="0"/>
        <v>1.3480677430214314</v>
      </c>
      <c r="U19" s="178">
        <f t="shared" si="0"/>
        <v>1.5160628495940074</v>
      </c>
      <c r="V19" s="178">
        <f t="shared" si="0"/>
        <v>-3.5797988961971754</v>
      </c>
      <c r="W19" s="178">
        <f t="shared" si="0"/>
        <v>4.1238607102673797</v>
      </c>
      <c r="X19" s="178">
        <f t="shared" si="0"/>
        <v>1.4152141935288967</v>
      </c>
      <c r="Y19" s="178">
        <f t="shared" si="0"/>
        <v>3.7790903475225122</v>
      </c>
      <c r="Z19" s="178">
        <f t="shared" si="0"/>
        <v>-6.8892116651625201E-2</v>
      </c>
      <c r="AA19" s="178">
        <f t="shared" si="0"/>
        <v>8.1230050060176779</v>
      </c>
      <c r="AB19" s="173">
        <v>2011</v>
      </c>
    </row>
    <row r="20" spans="1:28" ht="12" customHeight="1">
      <c r="A20" s="173">
        <v>2012</v>
      </c>
      <c r="B20" s="178">
        <f t="shared" si="0"/>
        <v>2.0250721361710475</v>
      </c>
      <c r="C20" s="178">
        <f t="shared" si="0"/>
        <v>23.693676493497534</v>
      </c>
      <c r="D20" s="178">
        <f t="shared" si="0"/>
        <v>3.5867756235564769</v>
      </c>
      <c r="E20" s="178">
        <f>E12/E11*100-100</f>
        <v>18.864687583740135</v>
      </c>
      <c r="F20" s="178">
        <f t="shared" si="0"/>
        <v>0.78207220358477514</v>
      </c>
      <c r="G20" s="178">
        <f t="shared" si="0"/>
        <v>12.779722919801088</v>
      </c>
      <c r="H20" s="178">
        <f t="shared" si="0"/>
        <v>-1.8616870252971296</v>
      </c>
      <c r="I20" s="178">
        <f t="shared" si="0"/>
        <v>5.7874317644733821</v>
      </c>
      <c r="J20" s="178">
        <f t="shared" si="0"/>
        <v>0.80525614779369903</v>
      </c>
      <c r="K20" s="178">
        <f t="shared" si="0"/>
        <v>-1.0238772735097399</v>
      </c>
      <c r="L20" s="178">
        <f t="shared" si="0"/>
        <v>2.9885464656437932</v>
      </c>
      <c r="M20" s="178">
        <f t="shared" si="0"/>
        <v>3.4317518157086937</v>
      </c>
      <c r="N20" s="178">
        <f t="shared" si="0"/>
        <v>-1.8831684318547133</v>
      </c>
      <c r="O20" s="178">
        <f t="shared" si="0"/>
        <v>2.5718636281518457</v>
      </c>
      <c r="P20" s="178">
        <f t="shared" si="0"/>
        <v>-2.5213646675821195</v>
      </c>
      <c r="Q20" s="178">
        <f t="shared" si="0"/>
        <v>-7.7541972935165404E-2</v>
      </c>
      <c r="R20" s="178">
        <f t="shared" si="0"/>
        <v>1.1098288142672175</v>
      </c>
      <c r="S20" s="178">
        <f t="shared" si="0"/>
        <v>-0.91824404427757145</v>
      </c>
      <c r="T20" s="178">
        <f t="shared" si="0"/>
        <v>3.1118294391911263</v>
      </c>
      <c r="U20" s="178">
        <f t="shared" si="0"/>
        <v>2.0741560701504227</v>
      </c>
      <c r="V20" s="178">
        <f t="shared" si="0"/>
        <v>1.8770266823863437</v>
      </c>
      <c r="W20" s="178">
        <f t="shared" si="0"/>
        <v>5.0576477749731339</v>
      </c>
      <c r="X20" s="178">
        <f t="shared" si="0"/>
        <v>1.3358312548669744</v>
      </c>
      <c r="Y20" s="178">
        <f t="shared" si="0"/>
        <v>2.7993242456952601</v>
      </c>
      <c r="Z20" s="178">
        <f t="shared" si="0"/>
        <v>0.44259372300932398</v>
      </c>
      <c r="AA20" s="178">
        <f t="shared" si="0"/>
        <v>3.9394721559011572</v>
      </c>
      <c r="AB20" s="173">
        <v>2012</v>
      </c>
    </row>
    <row r="21" spans="1:28" ht="12" customHeight="1">
      <c r="A21" s="173">
        <v>2013</v>
      </c>
      <c r="B21" s="178">
        <f t="shared" si="0"/>
        <v>2.5442963655639232</v>
      </c>
      <c r="C21" s="178">
        <f t="shared" si="0"/>
        <v>9.2814070732436988</v>
      </c>
      <c r="D21" s="178">
        <f t="shared" si="0"/>
        <v>3.6144920221031356</v>
      </c>
      <c r="E21" s="178">
        <f>E13/E12*100-100</f>
        <v>-1.0843169783210129</v>
      </c>
      <c r="F21" s="178">
        <f t="shared" si="0"/>
        <v>-1.326556390893245</v>
      </c>
      <c r="G21" s="178">
        <f t="shared" si="0"/>
        <v>18.669698438695264</v>
      </c>
      <c r="H21" s="178">
        <f t="shared" si="0"/>
        <v>4.4783077193491891</v>
      </c>
      <c r="I21" s="178">
        <f t="shared" si="0"/>
        <v>2.5295658547621542</v>
      </c>
      <c r="J21" s="178">
        <f t="shared" si="0"/>
        <v>0.46442974860821096</v>
      </c>
      <c r="K21" s="178">
        <f t="shared" si="0"/>
        <v>1.3192423002440705</v>
      </c>
      <c r="L21" s="178">
        <f t="shared" si="0"/>
        <v>-2.4300724962205749</v>
      </c>
      <c r="M21" s="178">
        <f t="shared" si="0"/>
        <v>6.4271181791165191</v>
      </c>
      <c r="N21" s="178">
        <f t="shared" si="0"/>
        <v>-2.4587562950917885</v>
      </c>
      <c r="O21" s="178">
        <f t="shared" si="0"/>
        <v>2.4564507622878011</v>
      </c>
      <c r="P21" s="178">
        <f t="shared" si="0"/>
        <v>0.9932824885108289</v>
      </c>
      <c r="Q21" s="178">
        <f t="shared" si="0"/>
        <v>4.6776701159483025</v>
      </c>
      <c r="R21" s="178">
        <f t="shared" si="0"/>
        <v>7.8202085672484714</v>
      </c>
      <c r="S21" s="178">
        <f t="shared" si="0"/>
        <v>2.4070941404047375</v>
      </c>
      <c r="T21" s="178">
        <f t="shared" si="0"/>
        <v>2.3013938221299242</v>
      </c>
      <c r="U21" s="178">
        <f t="shared" si="0"/>
        <v>2.122128977578825</v>
      </c>
      <c r="V21" s="178">
        <f t="shared" si="0"/>
        <v>-1.3389959613110989</v>
      </c>
      <c r="W21" s="178">
        <f t="shared" si="0"/>
        <v>4.4912325208050277</v>
      </c>
      <c r="X21" s="178">
        <f t="shared" si="0"/>
        <v>7.0091047351928779</v>
      </c>
      <c r="Y21" s="178">
        <f t="shared" si="0"/>
        <v>2.8317439498683825</v>
      </c>
      <c r="Z21" s="178">
        <f t="shared" si="0"/>
        <v>9.2315549168118309</v>
      </c>
      <c r="AA21" s="178">
        <f t="shared" si="0"/>
        <v>8.1390656526462806</v>
      </c>
      <c r="AB21" s="173">
        <v>2013</v>
      </c>
    </row>
    <row r="22" spans="1:28" ht="12" customHeight="1">
      <c r="A22" s="173">
        <v>2014</v>
      </c>
      <c r="B22" s="178">
        <f t="shared" si="0"/>
        <v>2.6285287387910188</v>
      </c>
      <c r="C22" s="178">
        <f t="shared" si="0"/>
        <v>-10.051288894511572</v>
      </c>
      <c r="D22" s="178">
        <f t="shared" si="0"/>
        <v>0.58225599001467288</v>
      </c>
      <c r="E22" s="174" t="s">
        <v>58</v>
      </c>
      <c r="F22" s="178">
        <f>F14/F13*100-100</f>
        <v>0.42839503633669551</v>
      </c>
      <c r="G22" s="174" t="s">
        <v>58</v>
      </c>
      <c r="H22" s="174" t="s">
        <v>58</v>
      </c>
      <c r="I22" s="178">
        <f>I14/I13*100-100</f>
        <v>6.5243990918324926</v>
      </c>
      <c r="J22" s="178">
        <f>J14/J13*100-100</f>
        <v>0.69249866382233449</v>
      </c>
      <c r="K22" s="174" t="s">
        <v>58</v>
      </c>
      <c r="L22" s="174" t="s">
        <v>58</v>
      </c>
      <c r="M22" s="174" t="s">
        <v>58</v>
      </c>
      <c r="N22" s="178">
        <f>N14/N13*100-100</f>
        <v>1.1340030152681351</v>
      </c>
      <c r="O22" s="178">
        <f>O14/O13*100-100</f>
        <v>4.11976483185083</v>
      </c>
      <c r="P22" s="178">
        <f>P14/P13*100-100</f>
        <v>2.7661071341692889</v>
      </c>
      <c r="Q22" s="178">
        <f>Q14/Q13*100-100</f>
        <v>4.6412811785151717</v>
      </c>
      <c r="R22" s="174" t="s">
        <v>58</v>
      </c>
      <c r="S22" s="174" t="s">
        <v>58</v>
      </c>
      <c r="T22" s="178">
        <f>T14/T13*100-100</f>
        <v>4.6760913167627223</v>
      </c>
      <c r="U22" s="174" t="s">
        <v>58</v>
      </c>
      <c r="V22" s="174" t="s">
        <v>58</v>
      </c>
      <c r="W22" s="174" t="s">
        <v>58</v>
      </c>
      <c r="X22" s="178">
        <f>X14/X13*100-100</f>
        <v>3.7816847230594703</v>
      </c>
      <c r="Y22" s="174" t="s">
        <v>58</v>
      </c>
      <c r="Z22" s="174" t="s">
        <v>58</v>
      </c>
      <c r="AA22" s="174" t="s">
        <v>58</v>
      </c>
      <c r="AB22" s="173">
        <v>2014</v>
      </c>
    </row>
    <row r="23" spans="1:28" ht="12" customHeight="1">
      <c r="A23" s="173"/>
      <c r="B23" s="178"/>
      <c r="C23" s="178"/>
      <c r="D23" s="178"/>
      <c r="E23" s="174"/>
      <c r="F23" s="178"/>
      <c r="G23" s="174"/>
      <c r="H23" s="174"/>
      <c r="I23" s="178"/>
      <c r="J23" s="178"/>
      <c r="K23" s="174"/>
      <c r="L23" s="174"/>
      <c r="M23" s="174"/>
      <c r="N23" s="178"/>
      <c r="O23" s="178"/>
      <c r="P23" s="178"/>
      <c r="Q23" s="178"/>
      <c r="R23" s="174"/>
      <c r="S23" s="174"/>
      <c r="T23" s="178"/>
      <c r="U23" s="174"/>
      <c r="V23" s="174"/>
      <c r="W23" s="174"/>
      <c r="X23" s="178"/>
      <c r="Y23" s="174"/>
      <c r="Z23" s="174"/>
      <c r="AA23" s="174"/>
      <c r="AB23" s="173"/>
    </row>
    <row r="24" spans="1:28" ht="12" customHeight="1">
      <c r="A24" s="173"/>
      <c r="B24" s="256" t="s">
        <v>6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 t="s">
        <v>6</v>
      </c>
      <c r="P24" s="256"/>
      <c r="Q24" s="256"/>
      <c r="R24" s="256"/>
      <c r="S24" s="256"/>
      <c r="T24" s="256"/>
      <c r="U24" s="256"/>
      <c r="V24" s="256"/>
      <c r="W24" s="256"/>
      <c r="X24" s="256"/>
      <c r="Y24" s="256"/>
      <c r="Z24" s="256"/>
      <c r="AA24" s="256"/>
      <c r="AB24" s="173"/>
    </row>
    <row r="25" spans="1:28" ht="12" customHeight="1">
      <c r="A25" s="173">
        <v>2008</v>
      </c>
      <c r="B25" s="179">
        <f t="shared" ref="B25:AA31" si="1">B8/$B8*100</f>
        <v>100</v>
      </c>
      <c r="C25" s="193">
        <f t="shared" si="1"/>
        <v>1.9925239335302769</v>
      </c>
      <c r="D25" s="193">
        <f t="shared" si="1"/>
        <v>20.679285174696265</v>
      </c>
      <c r="E25" s="193">
        <f t="shared" si="1"/>
        <v>0.65359524783953349</v>
      </c>
      <c r="F25" s="193">
        <f t="shared" si="1"/>
        <v>13.962859086507684</v>
      </c>
      <c r="G25" s="193">
        <f t="shared" si="1"/>
        <v>4.2456174145416981</v>
      </c>
      <c r="H25" s="193">
        <f t="shared" si="1"/>
        <v>1.8172134258073476</v>
      </c>
      <c r="I25" s="193">
        <f t="shared" si="1"/>
        <v>5.6868054992202186</v>
      </c>
      <c r="J25" s="193">
        <f t="shared" si="1"/>
        <v>16.58120000903391</v>
      </c>
      <c r="K25" s="193">
        <f t="shared" si="1"/>
        <v>10.011046283695748</v>
      </c>
      <c r="L25" s="193">
        <f t="shared" si="1"/>
        <v>5.1740541663894213</v>
      </c>
      <c r="M25" s="193">
        <f t="shared" si="1"/>
        <v>1.3960995589487406</v>
      </c>
      <c r="N25" s="193">
        <f t="shared" si="1"/>
        <v>2.3355896838830494</v>
      </c>
      <c r="O25" s="193">
        <f t="shared" si="1"/>
        <v>1.8557148946784907</v>
      </c>
      <c r="P25" s="193">
        <f t="shared" si="1"/>
        <v>15.172033690000585</v>
      </c>
      <c r="Q25" s="193">
        <f t="shared" si="1"/>
        <v>8.3498500948307317</v>
      </c>
      <c r="R25" s="193">
        <f t="shared" si="1"/>
        <v>4.0504404081504095</v>
      </c>
      <c r="S25" s="193">
        <f t="shared" si="1"/>
        <v>4.2994096866803213</v>
      </c>
      <c r="T25" s="193">
        <f t="shared" si="1"/>
        <v>23.101646976896383</v>
      </c>
      <c r="U25" s="193">
        <f t="shared" si="1"/>
        <v>10.111952621803583</v>
      </c>
      <c r="V25" s="193">
        <f t="shared" si="1"/>
        <v>5.3619128958956379</v>
      </c>
      <c r="W25" s="193">
        <f t="shared" si="1"/>
        <v>7.6277814591971627</v>
      </c>
      <c r="X25" s="193">
        <f t="shared" si="1"/>
        <v>4.2453500432300926</v>
      </c>
      <c r="Y25" s="193">
        <f t="shared" si="1"/>
        <v>1.4030653918321507</v>
      </c>
      <c r="Z25" s="193">
        <f t="shared" si="1"/>
        <v>2.7349431719494275</v>
      </c>
      <c r="AA25" s="193">
        <f t="shared" si="1"/>
        <v>0.10734147944851426</v>
      </c>
      <c r="AB25" s="173">
        <v>2008</v>
      </c>
    </row>
    <row r="26" spans="1:28" ht="12" customHeight="1">
      <c r="A26" s="173">
        <v>2009</v>
      </c>
      <c r="B26" s="179">
        <f t="shared" si="1"/>
        <v>100</v>
      </c>
      <c r="C26" s="193">
        <f t="shared" si="1"/>
        <v>1.6577194611508219</v>
      </c>
      <c r="D26" s="193">
        <f t="shared" si="1"/>
        <v>19.058414930649853</v>
      </c>
      <c r="E26" s="193">
        <f t="shared" si="1"/>
        <v>0.65832088035891145</v>
      </c>
      <c r="F26" s="193">
        <f t="shared" si="1"/>
        <v>12.20264098949713</v>
      </c>
      <c r="G26" s="193">
        <f t="shared" si="1"/>
        <v>4.3877659431392457</v>
      </c>
      <c r="H26" s="193">
        <f t="shared" si="1"/>
        <v>1.8096871176545668</v>
      </c>
      <c r="I26" s="193">
        <f t="shared" si="1"/>
        <v>6.0010919222161725</v>
      </c>
      <c r="J26" s="193">
        <f t="shared" si="1"/>
        <v>16.483152628895684</v>
      </c>
      <c r="K26" s="193">
        <f t="shared" si="1"/>
        <v>9.7157066166809862</v>
      </c>
      <c r="L26" s="193">
        <f t="shared" si="1"/>
        <v>5.3254357121707994</v>
      </c>
      <c r="M26" s="193">
        <f t="shared" si="1"/>
        <v>1.4420103000438993</v>
      </c>
      <c r="N26" s="193">
        <f t="shared" si="1"/>
        <v>2.3201093459257143</v>
      </c>
      <c r="O26" s="193">
        <f t="shared" si="1"/>
        <v>1.9461805102996801</v>
      </c>
      <c r="P26" s="193">
        <f t="shared" si="1"/>
        <v>15.391890924925827</v>
      </c>
      <c r="Q26" s="193">
        <f t="shared" si="1"/>
        <v>8.152677187850605</v>
      </c>
      <c r="R26" s="193">
        <f t="shared" si="1"/>
        <v>3.9914336967777491</v>
      </c>
      <c r="S26" s="193">
        <f t="shared" si="1"/>
        <v>4.1612434910728551</v>
      </c>
      <c r="T26" s="193">
        <f t="shared" si="1"/>
        <v>24.585782516387404</v>
      </c>
      <c r="U26" s="193">
        <f t="shared" si="1"/>
        <v>10.783167033462108</v>
      </c>
      <c r="V26" s="193">
        <f t="shared" si="1"/>
        <v>5.4574176818493427</v>
      </c>
      <c r="W26" s="193">
        <f t="shared" si="1"/>
        <v>8.3451978010759493</v>
      </c>
      <c r="X26" s="193">
        <f t="shared" si="1"/>
        <v>4.4029805716982358</v>
      </c>
      <c r="Y26" s="193">
        <f t="shared" si="1"/>
        <v>1.4263407904399374</v>
      </c>
      <c r="Z26" s="193">
        <f t="shared" si="1"/>
        <v>2.8567588936254449</v>
      </c>
      <c r="AA26" s="193">
        <f t="shared" si="1"/>
        <v>0.11988088763285408</v>
      </c>
      <c r="AB26" s="173">
        <v>2009</v>
      </c>
    </row>
    <row r="27" spans="1:28" ht="12" customHeight="1">
      <c r="A27" s="173">
        <v>2010</v>
      </c>
      <c r="B27" s="179">
        <f t="shared" si="1"/>
        <v>100</v>
      </c>
      <c r="C27" s="193">
        <f t="shared" si="1"/>
        <v>1.6444604382125871</v>
      </c>
      <c r="D27" s="193">
        <f>D10/$B10*100</f>
        <v>20.237053268807685</v>
      </c>
      <c r="E27" s="193">
        <f t="shared" si="1"/>
        <v>0.6443322738651952</v>
      </c>
      <c r="F27" s="193">
        <f t="shared" si="1"/>
        <v>13.233823693855159</v>
      </c>
      <c r="G27" s="193">
        <f t="shared" si="1"/>
        <v>4.5846263315099574</v>
      </c>
      <c r="H27" s="193">
        <f t="shared" si="1"/>
        <v>1.7742709695773697</v>
      </c>
      <c r="I27" s="193">
        <f t="shared" si="1"/>
        <v>6.2265401429498564</v>
      </c>
      <c r="J27" s="193">
        <f t="shared" si="1"/>
        <v>15.289076450727393</v>
      </c>
      <c r="K27" s="193">
        <f t="shared" si="1"/>
        <v>8.3130644452465141</v>
      </c>
      <c r="L27" s="193">
        <f t="shared" si="1"/>
        <v>5.5147341597335542</v>
      </c>
      <c r="M27" s="193">
        <f t="shared" si="1"/>
        <v>1.4612778457473257</v>
      </c>
      <c r="N27" s="193">
        <f t="shared" si="1"/>
        <v>2.3829703021667865</v>
      </c>
      <c r="O27" s="193">
        <f t="shared" si="1"/>
        <v>1.9571263086022157</v>
      </c>
      <c r="P27" s="193">
        <f t="shared" si="1"/>
        <v>15.346353736216829</v>
      </c>
      <c r="Q27" s="193">
        <f t="shared" si="1"/>
        <v>8.6766192172978318</v>
      </c>
      <c r="R27" s="193">
        <f t="shared" si="1"/>
        <v>3.9046511995980615</v>
      </c>
      <c r="S27" s="193">
        <f t="shared" si="1"/>
        <v>4.7719680176997699</v>
      </c>
      <c r="T27" s="193">
        <f t="shared" si="1"/>
        <v>23.907632974278791</v>
      </c>
      <c r="U27" s="193">
        <f t="shared" si="1"/>
        <v>10.413355208936645</v>
      </c>
      <c r="V27" s="193">
        <f t="shared" si="1"/>
        <v>5.0893622044648552</v>
      </c>
      <c r="W27" s="193">
        <f t="shared" si="1"/>
        <v>8.4049155608772921</v>
      </c>
      <c r="X27" s="193">
        <f t="shared" si="1"/>
        <v>4.3321671607400276</v>
      </c>
      <c r="Y27" s="193">
        <f t="shared" si="1"/>
        <v>1.4287786040827981</v>
      </c>
      <c r="Z27" s="193">
        <f t="shared" si="1"/>
        <v>2.7896808779150697</v>
      </c>
      <c r="AA27" s="193">
        <f t="shared" si="1"/>
        <v>0.11370767874215996</v>
      </c>
      <c r="AB27" s="173">
        <v>2010</v>
      </c>
    </row>
    <row r="28" spans="1:28" ht="12" customHeight="1">
      <c r="A28" s="173">
        <v>2011</v>
      </c>
      <c r="B28" s="179">
        <f t="shared" si="1"/>
        <v>100</v>
      </c>
      <c r="C28" s="193">
        <f t="shared" si="1"/>
        <v>1.6465611896715151</v>
      </c>
      <c r="D28" s="193">
        <f>D11/$B11*100</f>
        <v>20.272800202613094</v>
      </c>
      <c r="E28" s="193">
        <f t="shared" si="1"/>
        <v>0.66214150716401299</v>
      </c>
      <c r="F28" s="193">
        <f t="shared" si="1"/>
        <v>13.672702167005063</v>
      </c>
      <c r="G28" s="193">
        <f t="shared" si="1"/>
        <v>4.137884907214481</v>
      </c>
      <c r="H28" s="193">
        <f t="shared" si="1"/>
        <v>1.8000716212295382</v>
      </c>
      <c r="I28" s="193">
        <f t="shared" si="1"/>
        <v>6.5191287852926845</v>
      </c>
      <c r="J28" s="193">
        <f t="shared" si="1"/>
        <v>15.638407524641785</v>
      </c>
      <c r="K28" s="193">
        <f t="shared" si="1"/>
        <v>8.6715419092581243</v>
      </c>
      <c r="L28" s="193">
        <f t="shared" si="1"/>
        <v>5.4986593391452674</v>
      </c>
      <c r="M28" s="193">
        <f t="shared" si="1"/>
        <v>1.4682062762383918</v>
      </c>
      <c r="N28" s="193">
        <f t="shared" si="1"/>
        <v>2.4901858317871586</v>
      </c>
      <c r="O28" s="193">
        <f t="shared" si="1"/>
        <v>1.868205905943366</v>
      </c>
      <c r="P28" s="193">
        <f t="shared" si="1"/>
        <v>15.075786662852627</v>
      </c>
      <c r="Q28" s="193">
        <f t="shared" si="1"/>
        <v>8.6554379328835633</v>
      </c>
      <c r="R28" s="193">
        <f t="shared" si="1"/>
        <v>3.5879601503922389</v>
      </c>
      <c r="S28" s="193">
        <f t="shared" si="1"/>
        <v>5.0674777824913244</v>
      </c>
      <c r="T28" s="193">
        <f t="shared" si="1"/>
        <v>23.561255321737388</v>
      </c>
      <c r="U28" s="193">
        <f t="shared" si="1"/>
        <v>10.279495985269046</v>
      </c>
      <c r="V28" s="193">
        <f t="shared" si="1"/>
        <v>4.7717509176566466</v>
      </c>
      <c r="W28" s="193">
        <f t="shared" si="1"/>
        <v>8.5100084188116956</v>
      </c>
      <c r="X28" s="193">
        <f t="shared" si="1"/>
        <v>4.2722306425768153</v>
      </c>
      <c r="Y28" s="193">
        <f t="shared" si="1"/>
        <v>1.441853613581866</v>
      </c>
      <c r="Z28" s="193">
        <f t="shared" si="1"/>
        <v>2.710825737078034</v>
      </c>
      <c r="AA28" s="193">
        <f t="shared" si="1"/>
        <v>0.11955129191691474</v>
      </c>
      <c r="AB28" s="173">
        <v>2011</v>
      </c>
    </row>
    <row r="29" spans="1:28" ht="12" customHeight="1">
      <c r="A29" s="173">
        <v>2012</v>
      </c>
      <c r="B29" s="179">
        <f t="shared" si="1"/>
        <v>100</v>
      </c>
      <c r="C29" s="193">
        <f t="shared" si="1"/>
        <v>1.9962662398331179</v>
      </c>
      <c r="D29" s="193">
        <f>D12/$B12*100</f>
        <v>20.583117089556655</v>
      </c>
      <c r="E29" s="193">
        <f t="shared" si="1"/>
        <v>0.77143041153875136</v>
      </c>
      <c r="F29" s="193">
        <f t="shared" si="1"/>
        <v>13.506123819977024</v>
      </c>
      <c r="G29" s="193">
        <f t="shared" si="1"/>
        <v>4.5740669772506557</v>
      </c>
      <c r="H29" s="193">
        <f t="shared" si="1"/>
        <v>1.7314958807902199</v>
      </c>
      <c r="I29" s="193">
        <f t="shared" si="1"/>
        <v>6.7595334862151457</v>
      </c>
      <c r="J29" s="193">
        <f t="shared" si="1"/>
        <v>15.451434076528377</v>
      </c>
      <c r="K29" s="193">
        <f t="shared" si="1"/>
        <v>8.412398817940657</v>
      </c>
      <c r="L29" s="193">
        <f t="shared" si="1"/>
        <v>5.5505859588364652</v>
      </c>
      <c r="M29" s="193">
        <f t="shared" si="1"/>
        <v>1.4884492997512559</v>
      </c>
      <c r="N29" s="193">
        <f t="shared" si="1"/>
        <v>2.3947951098210511</v>
      </c>
      <c r="O29" s="193">
        <f t="shared" si="1"/>
        <v>1.8782183379196424</v>
      </c>
      <c r="P29" s="193">
        <f t="shared" si="1"/>
        <v>14.403980116731848</v>
      </c>
      <c r="Q29" s="193">
        <f t="shared" si="1"/>
        <v>8.4770597603703965</v>
      </c>
      <c r="R29" s="193">
        <f t="shared" si="1"/>
        <v>3.5557733898426287</v>
      </c>
      <c r="S29" s="193">
        <f t="shared" si="1"/>
        <v>4.921286370527767</v>
      </c>
      <c r="T29" s="193">
        <f t="shared" si="1"/>
        <v>23.812226634504938</v>
      </c>
      <c r="U29" s="193">
        <f t="shared" si="1"/>
        <v>10.284441417717344</v>
      </c>
      <c r="V29" s="193">
        <f t="shared" si="1"/>
        <v>4.7648267762161067</v>
      </c>
      <c r="W29" s="193">
        <f t="shared" si="1"/>
        <v>8.762958440571488</v>
      </c>
      <c r="X29" s="193">
        <f t="shared" si="1"/>
        <v>4.243369148518827</v>
      </c>
      <c r="Y29" s="193">
        <f t="shared" si="1"/>
        <v>1.452795612235402</v>
      </c>
      <c r="Z29" s="193">
        <f t="shared" si="1"/>
        <v>2.6687789820897732</v>
      </c>
      <c r="AA29" s="193">
        <f t="shared" si="1"/>
        <v>0.1217945541936523</v>
      </c>
      <c r="AB29" s="173">
        <v>2012</v>
      </c>
    </row>
    <row r="30" spans="1:28" ht="12" customHeight="1">
      <c r="A30" s="173">
        <v>2013</v>
      </c>
      <c r="B30" s="179">
        <f t="shared" si="1"/>
        <v>100</v>
      </c>
      <c r="C30" s="193">
        <f t="shared" si="1"/>
        <v>2.1274199669191596</v>
      </c>
      <c r="D30" s="193">
        <f>D13/$B13*100</f>
        <v>20.797931206850446</v>
      </c>
      <c r="E30" s="193">
        <f t="shared" si="1"/>
        <v>0.74413271888884414</v>
      </c>
      <c r="F30" s="193">
        <f t="shared" si="1"/>
        <v>12.99629325435264</v>
      </c>
      <c r="G30" s="193">
        <f t="shared" si="1"/>
        <v>5.293352902765756</v>
      </c>
      <c r="H30" s="193">
        <f t="shared" si="1"/>
        <v>1.7641523308432068</v>
      </c>
      <c r="I30" s="193">
        <f t="shared" si="1"/>
        <v>6.7585624777381978</v>
      </c>
      <c r="J30" s="193">
        <f t="shared" si="1"/>
        <v>15.138038567866472</v>
      </c>
      <c r="K30" s="193">
        <f t="shared" si="1"/>
        <v>8.3118993875845213</v>
      </c>
      <c r="L30" s="193">
        <f t="shared" si="1"/>
        <v>5.2813300086092179</v>
      </c>
      <c r="M30" s="193">
        <f t="shared" si="1"/>
        <v>1.5448091716727341</v>
      </c>
      <c r="N30" s="193">
        <f t="shared" si="1"/>
        <v>2.2779550078303661</v>
      </c>
      <c r="O30" s="193">
        <f t="shared" si="1"/>
        <v>1.8766093432819435</v>
      </c>
      <c r="P30" s="193">
        <f t="shared" si="1"/>
        <v>14.186115507605226</v>
      </c>
      <c r="Q30" s="193">
        <f t="shared" si="1"/>
        <v>8.6534200009121314</v>
      </c>
      <c r="R30" s="193">
        <f t="shared" si="1"/>
        <v>3.7387182134827266</v>
      </c>
      <c r="S30" s="193">
        <f t="shared" si="1"/>
        <v>4.9147017874294061</v>
      </c>
      <c r="T30" s="193">
        <f t="shared" si="1"/>
        <v>23.755821250496759</v>
      </c>
      <c r="U30" s="193">
        <f t="shared" si="1"/>
        <v>10.242101122605021</v>
      </c>
      <c r="V30" s="193">
        <f t="shared" si="1"/>
        <v>4.5843855823635904</v>
      </c>
      <c r="W30" s="193">
        <f t="shared" si="1"/>
        <v>8.9293345455281496</v>
      </c>
      <c r="X30" s="193">
        <f t="shared" si="1"/>
        <v>4.4281266704992941</v>
      </c>
      <c r="Y30" s="193">
        <f t="shared" si="1"/>
        <v>1.4568680239055396</v>
      </c>
      <c r="Z30" s="193">
        <f t="shared" si="1"/>
        <v>2.8428190379671645</v>
      </c>
      <c r="AA30" s="193">
        <f t="shared" si="1"/>
        <v>0.12843960862659062</v>
      </c>
      <c r="AB30" s="173">
        <v>2013</v>
      </c>
    </row>
    <row r="31" spans="1:28" ht="12" customHeight="1">
      <c r="A31" s="173">
        <v>2014</v>
      </c>
      <c r="B31" s="179">
        <f t="shared" si="1"/>
        <v>100</v>
      </c>
      <c r="C31" s="193">
        <f t="shared" si="1"/>
        <v>1.864575925973792</v>
      </c>
      <c r="D31" s="193">
        <f>D14/$B14*100</f>
        <v>20.383248853098475</v>
      </c>
      <c r="E31" s="174" t="s">
        <v>58</v>
      </c>
      <c r="F31" s="193">
        <f>F14/$B14*100</f>
        <v>12.717680833934363</v>
      </c>
      <c r="G31" s="174" t="s">
        <v>58</v>
      </c>
      <c r="H31" s="174" t="s">
        <v>58</v>
      </c>
      <c r="I31" s="193">
        <f>I14/$B14*100</f>
        <v>7.0151235286445663</v>
      </c>
      <c r="J31" s="193">
        <f>J14/$B14*100</f>
        <v>14.852467895621727</v>
      </c>
      <c r="K31" s="174" t="s">
        <v>58</v>
      </c>
      <c r="L31" s="174" t="s">
        <v>58</v>
      </c>
      <c r="M31" s="174" t="s">
        <v>58</v>
      </c>
      <c r="N31" s="193">
        <f>N14/$B14*100</f>
        <v>2.2447823374426292</v>
      </c>
      <c r="O31" s="193">
        <f>O14/$B14*100</f>
        <v>1.9038772737459755</v>
      </c>
      <c r="P31" s="193">
        <f>P14/$B14*100</f>
        <v>14.205132666207923</v>
      </c>
      <c r="Q31" s="193">
        <f>Q14/$B14*100</f>
        <v>8.8231310201855706</v>
      </c>
      <c r="R31" s="174" t="s">
        <v>58</v>
      </c>
      <c r="S31" s="174" t="s">
        <v>58</v>
      </c>
      <c r="T31" s="193">
        <f>T14/$B14*100</f>
        <v>24.229778455177183</v>
      </c>
      <c r="U31" s="174" t="s">
        <v>58</v>
      </c>
      <c r="V31" s="174" t="s">
        <v>58</v>
      </c>
      <c r="W31" s="174" t="s">
        <v>58</v>
      </c>
      <c r="X31" s="193">
        <f>X14/$B14*100</f>
        <v>4.4778820439021558</v>
      </c>
      <c r="Y31" s="174" t="s">
        <v>58</v>
      </c>
      <c r="Z31" s="174" t="s">
        <v>58</v>
      </c>
      <c r="AA31" s="174" t="s">
        <v>58</v>
      </c>
      <c r="AB31" s="173">
        <v>2014</v>
      </c>
    </row>
    <row r="32" spans="1:28" ht="12" customHeight="1">
      <c r="A32" s="173"/>
      <c r="B32" s="179"/>
      <c r="C32" s="193"/>
      <c r="D32" s="193"/>
      <c r="E32" s="174"/>
      <c r="F32" s="193"/>
      <c r="G32" s="174"/>
      <c r="H32" s="174"/>
      <c r="I32" s="193"/>
      <c r="J32" s="193"/>
      <c r="K32" s="174"/>
      <c r="L32" s="174"/>
      <c r="M32" s="174"/>
      <c r="N32" s="193"/>
      <c r="O32" s="193"/>
      <c r="P32" s="193"/>
      <c r="Q32" s="193"/>
      <c r="R32" s="174"/>
      <c r="S32" s="174"/>
      <c r="T32" s="193"/>
      <c r="U32" s="174"/>
      <c r="V32" s="174"/>
      <c r="W32" s="174"/>
      <c r="X32" s="193"/>
      <c r="Y32" s="174"/>
      <c r="Z32" s="174"/>
      <c r="AA32" s="174"/>
      <c r="AB32" s="173"/>
    </row>
    <row r="33" spans="1:28" ht="12" customHeight="1">
      <c r="A33" s="173"/>
      <c r="B33" s="256" t="s">
        <v>7</v>
      </c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 t="s">
        <v>7</v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173"/>
    </row>
    <row r="34" spans="1:28" ht="12" customHeight="1">
      <c r="A34" s="173">
        <v>2008</v>
      </c>
      <c r="B34" s="178">
        <v>2.1</v>
      </c>
      <c r="C34" s="193">
        <v>4.7</v>
      </c>
      <c r="D34" s="193">
        <v>1.7</v>
      </c>
      <c r="E34" s="193">
        <v>5</v>
      </c>
      <c r="F34" s="193">
        <v>1.3</v>
      </c>
      <c r="G34" s="193">
        <v>4</v>
      </c>
      <c r="H34" s="193">
        <v>3.8</v>
      </c>
      <c r="I34" s="193">
        <v>3.1</v>
      </c>
      <c r="J34" s="193">
        <v>2.1</v>
      </c>
      <c r="K34" s="193">
        <v>2.1</v>
      </c>
      <c r="L34" s="193">
        <v>2.4</v>
      </c>
      <c r="M34" s="193">
        <v>2.1</v>
      </c>
      <c r="N34" s="193">
        <v>1.1000000000000001</v>
      </c>
      <c r="O34" s="193">
        <v>1</v>
      </c>
      <c r="P34" s="193">
        <v>2.8</v>
      </c>
      <c r="Q34" s="193">
        <v>1.6</v>
      </c>
      <c r="R34" s="193">
        <v>1.3</v>
      </c>
      <c r="S34" s="193">
        <v>2</v>
      </c>
      <c r="T34" s="193">
        <v>3</v>
      </c>
      <c r="U34" s="193">
        <v>3.6</v>
      </c>
      <c r="V34" s="193">
        <v>2.7</v>
      </c>
      <c r="W34" s="193">
        <v>2.5</v>
      </c>
      <c r="X34" s="193">
        <v>2.2000000000000002</v>
      </c>
      <c r="Y34" s="193">
        <v>2.2999999999999998</v>
      </c>
      <c r="Z34" s="193">
        <v>2.2000000000000002</v>
      </c>
      <c r="AA34" s="193">
        <v>0.8</v>
      </c>
      <c r="AB34" s="173">
        <v>2008</v>
      </c>
    </row>
    <row r="35" spans="1:28" ht="12" customHeight="1">
      <c r="A35" s="173">
        <v>2009</v>
      </c>
      <c r="B35" s="178">
        <v>2.2000000000000002</v>
      </c>
      <c r="C35" s="193">
        <v>4.8</v>
      </c>
      <c r="D35" s="193">
        <v>1.8</v>
      </c>
      <c r="E35" s="193">
        <v>6.2</v>
      </c>
      <c r="F35" s="193">
        <v>1.3</v>
      </c>
      <c r="G35" s="193">
        <v>3.9</v>
      </c>
      <c r="H35" s="193">
        <v>3.8</v>
      </c>
      <c r="I35" s="193">
        <v>3.1</v>
      </c>
      <c r="J35" s="193">
        <v>2.1</v>
      </c>
      <c r="K35" s="193">
        <v>2</v>
      </c>
      <c r="L35" s="193">
        <v>2.5</v>
      </c>
      <c r="M35" s="193">
        <v>2.2000000000000002</v>
      </c>
      <c r="N35" s="193">
        <v>1.1000000000000001</v>
      </c>
      <c r="O35" s="193">
        <v>0.9</v>
      </c>
      <c r="P35" s="193">
        <v>2.8</v>
      </c>
      <c r="Q35" s="193">
        <v>1.7</v>
      </c>
      <c r="R35" s="193">
        <v>1.4</v>
      </c>
      <c r="S35" s="193">
        <v>2.1</v>
      </c>
      <c r="T35" s="193">
        <v>3</v>
      </c>
      <c r="U35" s="193">
        <v>3.6</v>
      </c>
      <c r="V35" s="193">
        <v>2.6</v>
      </c>
      <c r="W35" s="193">
        <v>2.6</v>
      </c>
      <c r="X35" s="193">
        <v>2.2000000000000002</v>
      </c>
      <c r="Y35" s="193">
        <v>2.2999999999999998</v>
      </c>
      <c r="Z35" s="193">
        <v>2.2999999999999998</v>
      </c>
      <c r="AA35" s="193">
        <v>0.8</v>
      </c>
      <c r="AB35" s="173">
        <v>2009</v>
      </c>
    </row>
    <row r="36" spans="1:28" ht="12" customHeight="1">
      <c r="A36" s="173">
        <v>2010</v>
      </c>
      <c r="B36" s="178">
        <v>2.2000000000000002</v>
      </c>
      <c r="C36" s="193">
        <v>4.8</v>
      </c>
      <c r="D36" s="193">
        <v>1.7</v>
      </c>
      <c r="E36" s="193">
        <v>6.2</v>
      </c>
      <c r="F36" s="193">
        <v>1.3</v>
      </c>
      <c r="G36" s="193">
        <v>4.0999999999999996</v>
      </c>
      <c r="H36" s="193">
        <v>3.7</v>
      </c>
      <c r="I36" s="193">
        <v>3.1</v>
      </c>
      <c r="J36" s="193">
        <v>2.1</v>
      </c>
      <c r="K36" s="193">
        <v>1.8</v>
      </c>
      <c r="L36" s="193">
        <v>2.6</v>
      </c>
      <c r="M36" s="193">
        <v>2.2000000000000002</v>
      </c>
      <c r="N36" s="193">
        <v>1.2</v>
      </c>
      <c r="O36" s="193">
        <v>0.9</v>
      </c>
      <c r="P36" s="193">
        <v>2.9</v>
      </c>
      <c r="Q36" s="193">
        <v>1.8</v>
      </c>
      <c r="R36" s="193">
        <v>1.4</v>
      </c>
      <c r="S36" s="193">
        <v>2.2999999999999998</v>
      </c>
      <c r="T36" s="193">
        <v>2.9</v>
      </c>
      <c r="U36" s="193">
        <v>3.6</v>
      </c>
      <c r="V36" s="193">
        <v>2.5</v>
      </c>
      <c r="W36" s="193">
        <v>2.6</v>
      </c>
      <c r="X36" s="193">
        <v>2.2999999999999998</v>
      </c>
      <c r="Y36" s="193">
        <v>2.4</v>
      </c>
      <c r="Z36" s="193">
        <v>2.4</v>
      </c>
      <c r="AA36" s="193">
        <v>0.9</v>
      </c>
      <c r="AB36" s="173">
        <v>2010</v>
      </c>
    </row>
    <row r="37" spans="1:28" ht="12" customHeight="1">
      <c r="A37" s="173">
        <v>2011</v>
      </c>
      <c r="B37" s="178">
        <v>2.1</v>
      </c>
      <c r="C37" s="193">
        <v>4.4000000000000004</v>
      </c>
      <c r="D37" s="193">
        <v>1.7</v>
      </c>
      <c r="E37" s="193">
        <v>6.2</v>
      </c>
      <c r="F37" s="193">
        <v>1.3</v>
      </c>
      <c r="G37" s="193">
        <v>4.5</v>
      </c>
      <c r="H37" s="193">
        <v>3.6</v>
      </c>
      <c r="I37" s="193">
        <v>3.1</v>
      </c>
      <c r="J37" s="193">
        <v>2.1</v>
      </c>
      <c r="K37" s="193">
        <v>1.8</v>
      </c>
      <c r="L37" s="193">
        <v>2.6</v>
      </c>
      <c r="M37" s="193">
        <v>2.1</v>
      </c>
      <c r="N37" s="193">
        <v>1.2</v>
      </c>
      <c r="O37" s="193">
        <v>1</v>
      </c>
      <c r="P37" s="193">
        <v>2.8</v>
      </c>
      <c r="Q37" s="193">
        <v>1.8</v>
      </c>
      <c r="R37" s="193">
        <v>1.3</v>
      </c>
      <c r="S37" s="193">
        <v>2.4</v>
      </c>
      <c r="T37" s="193">
        <v>2.9</v>
      </c>
      <c r="U37" s="193">
        <v>3.6</v>
      </c>
      <c r="V37" s="193">
        <v>2.2999999999999998</v>
      </c>
      <c r="W37" s="193">
        <v>2.6</v>
      </c>
      <c r="X37" s="193">
        <v>2.2000000000000002</v>
      </c>
      <c r="Y37" s="193">
        <v>2.2999999999999998</v>
      </c>
      <c r="Z37" s="193">
        <v>2.2999999999999998</v>
      </c>
      <c r="AA37" s="193">
        <v>0.9</v>
      </c>
      <c r="AB37" s="173">
        <v>2011</v>
      </c>
    </row>
    <row r="38" spans="1:28" ht="12" customHeight="1">
      <c r="A38" s="173">
        <v>2012</v>
      </c>
      <c r="B38" s="178">
        <v>2.1</v>
      </c>
      <c r="C38" s="193">
        <v>4.9000000000000004</v>
      </c>
      <c r="D38" s="193">
        <v>1.7</v>
      </c>
      <c r="E38" s="193">
        <v>6.9</v>
      </c>
      <c r="F38" s="193">
        <v>1.3</v>
      </c>
      <c r="G38" s="193">
        <v>4.4000000000000004</v>
      </c>
      <c r="H38" s="193">
        <v>3.5</v>
      </c>
      <c r="I38" s="193">
        <v>3.2</v>
      </c>
      <c r="J38" s="193">
        <v>2.1</v>
      </c>
      <c r="K38" s="193">
        <v>1.9</v>
      </c>
      <c r="L38" s="193">
        <v>2.6</v>
      </c>
      <c r="M38" s="193">
        <v>2.1</v>
      </c>
      <c r="N38" s="193">
        <v>1.1000000000000001</v>
      </c>
      <c r="O38" s="193">
        <v>1</v>
      </c>
      <c r="P38" s="193">
        <v>2.7</v>
      </c>
      <c r="Q38" s="193">
        <v>1.7</v>
      </c>
      <c r="R38" s="193">
        <v>1.3</v>
      </c>
      <c r="S38" s="193">
        <v>2.2999999999999998</v>
      </c>
      <c r="T38" s="193">
        <v>2.9</v>
      </c>
      <c r="U38" s="193">
        <v>3.6</v>
      </c>
      <c r="V38" s="193">
        <v>2.2999999999999998</v>
      </c>
      <c r="W38" s="193">
        <v>2.6</v>
      </c>
      <c r="X38" s="193">
        <v>2.2000000000000002</v>
      </c>
      <c r="Y38" s="193">
        <v>2.2999999999999998</v>
      </c>
      <c r="Z38" s="193">
        <v>2.2999999999999998</v>
      </c>
      <c r="AA38" s="193">
        <v>0.9</v>
      </c>
      <c r="AB38" s="173">
        <v>2012</v>
      </c>
    </row>
    <row r="39" spans="1:28" ht="12" customHeight="1">
      <c r="A39" s="173">
        <v>2013</v>
      </c>
      <c r="B39" s="178">
        <v>2.1</v>
      </c>
      <c r="C39" s="193">
        <v>5.3</v>
      </c>
      <c r="D39" s="193">
        <v>1.7</v>
      </c>
      <c r="E39" s="193">
        <v>7.6</v>
      </c>
      <c r="F39" s="193">
        <v>1.3</v>
      </c>
      <c r="G39" s="193">
        <v>4.4000000000000004</v>
      </c>
      <c r="H39" s="193">
        <v>3.6</v>
      </c>
      <c r="I39" s="193">
        <v>3.1</v>
      </c>
      <c r="J39" s="193">
        <v>2.1</v>
      </c>
      <c r="K39" s="193">
        <v>1.9</v>
      </c>
      <c r="L39" s="193">
        <v>2.5</v>
      </c>
      <c r="M39" s="193">
        <v>2.1</v>
      </c>
      <c r="N39" s="193">
        <v>1</v>
      </c>
      <c r="O39" s="193">
        <v>1</v>
      </c>
      <c r="P39" s="193">
        <v>2.7</v>
      </c>
      <c r="Q39" s="193">
        <v>1.7</v>
      </c>
      <c r="R39" s="193">
        <v>1.3</v>
      </c>
      <c r="S39" s="193">
        <v>2.2999999999999998</v>
      </c>
      <c r="T39" s="193">
        <v>2.8</v>
      </c>
      <c r="U39" s="193">
        <v>3.5</v>
      </c>
      <c r="V39" s="193">
        <v>2.2000000000000002</v>
      </c>
      <c r="W39" s="193">
        <v>2.6</v>
      </c>
      <c r="X39" s="193">
        <v>2.2999999999999998</v>
      </c>
      <c r="Y39" s="193">
        <v>2.2999999999999998</v>
      </c>
      <c r="Z39" s="193">
        <v>2.5</v>
      </c>
      <c r="AA39" s="193">
        <v>1</v>
      </c>
      <c r="AB39" s="173">
        <v>2013</v>
      </c>
    </row>
    <row r="40" spans="1:28" ht="12" customHeight="1">
      <c r="A40" s="173">
        <v>2014</v>
      </c>
      <c r="B40" s="178">
        <v>2.1</v>
      </c>
      <c r="C40" s="193">
        <v>5.2</v>
      </c>
      <c r="D40" s="193">
        <v>1.7</v>
      </c>
      <c r="E40" s="174" t="s">
        <v>58</v>
      </c>
      <c r="F40" s="193">
        <v>1.2</v>
      </c>
      <c r="G40" s="174" t="s">
        <v>58</v>
      </c>
      <c r="H40" s="174" t="s">
        <v>58</v>
      </c>
      <c r="I40" s="193">
        <v>3.1</v>
      </c>
      <c r="J40" s="193">
        <v>2</v>
      </c>
      <c r="K40" s="174" t="s">
        <v>58</v>
      </c>
      <c r="L40" s="174" t="s">
        <v>58</v>
      </c>
      <c r="M40" s="174" t="s">
        <v>58</v>
      </c>
      <c r="N40" s="193">
        <v>1</v>
      </c>
      <c r="O40" s="193">
        <v>1</v>
      </c>
      <c r="P40" s="193">
        <v>2.7</v>
      </c>
      <c r="Q40" s="193">
        <v>1.7</v>
      </c>
      <c r="R40" s="174" t="s">
        <v>58</v>
      </c>
      <c r="S40" s="174" t="s">
        <v>58</v>
      </c>
      <c r="T40" s="193">
        <v>2.8</v>
      </c>
      <c r="U40" s="174" t="s">
        <v>58</v>
      </c>
      <c r="V40" s="174" t="s">
        <v>58</v>
      </c>
      <c r="W40" s="174" t="s">
        <v>58</v>
      </c>
      <c r="X40" s="193">
        <v>2.2999999999999998</v>
      </c>
      <c r="Y40" s="174" t="s">
        <v>58</v>
      </c>
      <c r="Z40" s="174" t="s">
        <v>58</v>
      </c>
      <c r="AA40" s="174" t="s">
        <v>58</v>
      </c>
      <c r="AB40" s="173">
        <v>2014</v>
      </c>
    </row>
    <row r="41" spans="1:28" ht="12" customHeight="1">
      <c r="A41" s="173"/>
      <c r="B41" s="178"/>
      <c r="C41" s="193"/>
      <c r="D41" s="193"/>
      <c r="E41" s="174"/>
      <c r="F41" s="193"/>
      <c r="G41" s="174"/>
      <c r="H41" s="174"/>
      <c r="I41" s="193"/>
      <c r="J41" s="193"/>
      <c r="K41" s="174"/>
      <c r="L41" s="174"/>
      <c r="M41" s="174"/>
      <c r="N41" s="193"/>
      <c r="O41" s="193"/>
      <c r="P41" s="193"/>
      <c r="Q41" s="193"/>
      <c r="R41" s="174"/>
      <c r="S41" s="174"/>
      <c r="T41" s="193"/>
      <c r="U41" s="174"/>
      <c r="V41" s="174"/>
      <c r="W41" s="174"/>
      <c r="X41" s="193"/>
      <c r="Y41" s="174"/>
      <c r="Z41" s="174"/>
      <c r="AA41" s="174"/>
      <c r="AB41" s="173"/>
    </row>
    <row r="42" spans="1:28" s="169" customFormat="1" ht="12" customHeight="1">
      <c r="A42" s="187"/>
      <c r="B42" s="267" t="s">
        <v>303</v>
      </c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 t="s">
        <v>303</v>
      </c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173"/>
    </row>
    <row r="43" spans="1:28" ht="12" customHeight="1">
      <c r="B43" s="256" t="s">
        <v>348</v>
      </c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 t="s">
        <v>348</v>
      </c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6"/>
    </row>
    <row r="44" spans="1:28" ht="12" customHeight="1">
      <c r="A44" s="173">
        <v>2008</v>
      </c>
      <c r="B44" s="181">
        <v>100.07702993323571</v>
      </c>
      <c r="C44" s="181">
        <v>131.1041411266776</v>
      </c>
      <c r="D44" s="181">
        <v>99.776521119351514</v>
      </c>
      <c r="E44" s="181">
        <v>124.4116149053889</v>
      </c>
      <c r="F44" s="181">
        <v>105.7842611533748</v>
      </c>
      <c r="G44" s="181">
        <v>82.886131429664886</v>
      </c>
      <c r="H44" s="181">
        <v>100.0723189835626</v>
      </c>
      <c r="I44" s="181">
        <v>93.587694674119092</v>
      </c>
      <c r="J44" s="181">
        <v>109.9725515893586</v>
      </c>
      <c r="K44" s="181">
        <v>121.285165535188</v>
      </c>
      <c r="L44" s="181">
        <v>93.992705112819024</v>
      </c>
      <c r="M44" s="181">
        <v>105.441231908547</v>
      </c>
      <c r="N44" s="181">
        <v>91.369317759883955</v>
      </c>
      <c r="O44" s="181">
        <v>105.5519190147518</v>
      </c>
      <c r="P44" s="181">
        <v>94.053333465810283</v>
      </c>
      <c r="Q44" s="181">
        <v>97.882674145348602</v>
      </c>
      <c r="R44" s="181">
        <v>106.9848735295877</v>
      </c>
      <c r="S44" s="181">
        <v>90.559427445622973</v>
      </c>
      <c r="T44" s="181">
        <v>99.473997522346281</v>
      </c>
      <c r="U44" s="181">
        <v>98.360915237185907</v>
      </c>
      <c r="V44" s="181">
        <v>115.1242813090001</v>
      </c>
      <c r="W44" s="181">
        <v>91.975565816744137</v>
      </c>
      <c r="X44" s="181">
        <v>99.425171765827969</v>
      </c>
      <c r="Y44" s="181">
        <v>99.450888594210667</v>
      </c>
      <c r="Z44" s="181">
        <v>99.588222380429087</v>
      </c>
      <c r="AA44" s="181">
        <v>95.106761110755926</v>
      </c>
      <c r="AB44" s="173">
        <v>2008</v>
      </c>
    </row>
    <row r="45" spans="1:28" ht="12" customHeight="1">
      <c r="A45" s="173">
        <v>2009</v>
      </c>
      <c r="B45" s="181">
        <v>96.789472242015137</v>
      </c>
      <c r="C45" s="181">
        <v>131.01218030795499</v>
      </c>
      <c r="D45" s="181">
        <v>89.441142124112218</v>
      </c>
      <c r="E45" s="181">
        <v>109.1916007785989</v>
      </c>
      <c r="F45" s="181">
        <v>85.942169760396254</v>
      </c>
      <c r="G45" s="181">
        <v>90.306426928634323</v>
      </c>
      <c r="H45" s="181">
        <v>109.8105050886977</v>
      </c>
      <c r="I45" s="181">
        <v>93.253951731312284</v>
      </c>
      <c r="J45" s="181">
        <v>102.22384528831</v>
      </c>
      <c r="K45" s="181">
        <v>109.71646804644919</v>
      </c>
      <c r="L45" s="181">
        <v>90.977065025894319</v>
      </c>
      <c r="M45" s="181">
        <v>101.8599676335994</v>
      </c>
      <c r="N45" s="181">
        <v>91.254023495580284</v>
      </c>
      <c r="O45" s="181">
        <v>97.299435920015284</v>
      </c>
      <c r="P45" s="181">
        <v>97.088145154359097</v>
      </c>
      <c r="Q45" s="181">
        <v>91.793659532053823</v>
      </c>
      <c r="R45" s="181">
        <v>100.8257975827883</v>
      </c>
      <c r="S45" s="181">
        <v>84.530306782945644</v>
      </c>
      <c r="T45" s="181">
        <v>100.45678179058091</v>
      </c>
      <c r="U45" s="181">
        <v>99.574924251854597</v>
      </c>
      <c r="V45" s="181">
        <v>109.9436816917168</v>
      </c>
      <c r="W45" s="181">
        <v>96.132196934441083</v>
      </c>
      <c r="X45" s="181">
        <v>99.347848297750474</v>
      </c>
      <c r="Y45" s="181">
        <v>97.464130655391713</v>
      </c>
      <c r="Z45" s="181">
        <v>100.216628120997</v>
      </c>
      <c r="AA45" s="181">
        <v>101.7255054021185</v>
      </c>
      <c r="AB45" s="173">
        <v>2009</v>
      </c>
    </row>
    <row r="46" spans="1:28" ht="12" customHeight="1">
      <c r="A46" s="173">
        <v>2010</v>
      </c>
      <c r="B46" s="182">
        <v>100</v>
      </c>
      <c r="C46" s="182">
        <v>100</v>
      </c>
      <c r="D46" s="182">
        <v>100</v>
      </c>
      <c r="E46" s="182">
        <v>100</v>
      </c>
      <c r="F46" s="182">
        <v>100</v>
      </c>
      <c r="G46" s="182">
        <v>100</v>
      </c>
      <c r="H46" s="182">
        <v>100</v>
      </c>
      <c r="I46" s="182">
        <v>100</v>
      </c>
      <c r="J46" s="182">
        <v>100</v>
      </c>
      <c r="K46" s="182">
        <v>100</v>
      </c>
      <c r="L46" s="182">
        <v>100</v>
      </c>
      <c r="M46" s="182">
        <v>100</v>
      </c>
      <c r="N46" s="182">
        <v>100</v>
      </c>
      <c r="O46" s="182">
        <v>100</v>
      </c>
      <c r="P46" s="182">
        <v>100</v>
      </c>
      <c r="Q46" s="182">
        <v>100</v>
      </c>
      <c r="R46" s="182">
        <v>100</v>
      </c>
      <c r="S46" s="182">
        <v>100</v>
      </c>
      <c r="T46" s="182">
        <v>100</v>
      </c>
      <c r="U46" s="182">
        <v>100</v>
      </c>
      <c r="V46" s="182">
        <v>100</v>
      </c>
      <c r="W46" s="182">
        <v>100</v>
      </c>
      <c r="X46" s="182">
        <v>100</v>
      </c>
      <c r="Y46" s="182">
        <v>100</v>
      </c>
      <c r="Z46" s="182">
        <v>100</v>
      </c>
      <c r="AA46" s="182">
        <v>100</v>
      </c>
      <c r="AB46" s="173">
        <v>2010</v>
      </c>
    </row>
    <row r="47" spans="1:28" ht="12" customHeight="1">
      <c r="A47" s="173">
        <v>2011</v>
      </c>
      <c r="B47" s="181">
        <v>100.83770137342121</v>
      </c>
      <c r="C47" s="181">
        <v>77.529485690439756</v>
      </c>
      <c r="D47" s="181">
        <v>100.47540787433739</v>
      </c>
      <c r="E47" s="181">
        <v>89.86148305476037</v>
      </c>
      <c r="F47" s="181">
        <v>106.38908130541634</v>
      </c>
      <c r="G47" s="181">
        <v>85.874468755191316</v>
      </c>
      <c r="H47" s="181">
        <v>97.949431074435964</v>
      </c>
      <c r="I47" s="181">
        <v>104.95002387399626</v>
      </c>
      <c r="J47" s="181">
        <v>104.31019665191147</v>
      </c>
      <c r="K47" s="181">
        <v>105.75998522695308</v>
      </c>
      <c r="L47" s="181">
        <v>102.34385143151847</v>
      </c>
      <c r="M47" s="181">
        <v>103.48330756775172</v>
      </c>
      <c r="N47" s="181">
        <v>109.73412069230993</v>
      </c>
      <c r="O47" s="181">
        <v>100.91864820384768</v>
      </c>
      <c r="P47" s="181">
        <v>100.28313776821061</v>
      </c>
      <c r="Q47" s="181">
        <v>100.59169501133786</v>
      </c>
      <c r="R47" s="181">
        <v>92.871173067047422</v>
      </c>
      <c r="S47" s="181">
        <v>106.90899327475501</v>
      </c>
      <c r="T47" s="181">
        <v>99.273710231719519</v>
      </c>
      <c r="U47" s="181">
        <v>99.514891885838267</v>
      </c>
      <c r="V47" s="181">
        <v>92.508139006515108</v>
      </c>
      <c r="W47" s="181">
        <v>103.07159874347764</v>
      </c>
      <c r="X47" s="181">
        <v>99.370176576721761</v>
      </c>
      <c r="Y47" s="181">
        <v>102.10651248984918</v>
      </c>
      <c r="Z47" s="181">
        <v>97.686959625238259</v>
      </c>
      <c r="AA47" s="181">
        <v>106.28281383544679</v>
      </c>
      <c r="AB47" s="173">
        <v>2011</v>
      </c>
    </row>
    <row r="48" spans="1:28" ht="12" customHeight="1">
      <c r="A48" s="173">
        <v>2012</v>
      </c>
      <c r="B48" s="181">
        <v>101.43686741145281</v>
      </c>
      <c r="C48" s="181">
        <v>99.614851925298694</v>
      </c>
      <c r="D48" s="181">
        <v>103.69065097841019</v>
      </c>
      <c r="E48" s="181">
        <v>95.910808462685949</v>
      </c>
      <c r="F48" s="181">
        <v>104.4544590651836</v>
      </c>
      <c r="G48" s="181">
        <v>103.34485973297596</v>
      </c>
      <c r="H48" s="181">
        <v>98.546668985095337</v>
      </c>
      <c r="I48" s="181">
        <v>106.59608738550338</v>
      </c>
      <c r="J48" s="181">
        <v>102.91259747385219</v>
      </c>
      <c r="K48" s="181">
        <v>102.46685393825139</v>
      </c>
      <c r="L48" s="181">
        <v>103.01676642314577</v>
      </c>
      <c r="M48" s="181">
        <v>105.19798606239685</v>
      </c>
      <c r="N48" s="181">
        <v>108.39139846425049</v>
      </c>
      <c r="O48" s="181">
        <v>103.27462343852096</v>
      </c>
      <c r="P48" s="181">
        <v>97.542428808635876</v>
      </c>
      <c r="Q48" s="181">
        <v>98.456087313895807</v>
      </c>
      <c r="R48" s="181">
        <v>92.072443148805789</v>
      </c>
      <c r="S48" s="181">
        <v>103.68322863142016</v>
      </c>
      <c r="T48" s="181">
        <v>100.06461599165533</v>
      </c>
      <c r="U48" s="181">
        <v>98.833445064018164</v>
      </c>
      <c r="V48" s="181">
        <v>91.141555392051458</v>
      </c>
      <c r="W48" s="181">
        <v>107.05144814793822</v>
      </c>
      <c r="X48" s="181">
        <v>98.872692062788943</v>
      </c>
      <c r="Y48" s="181">
        <v>103.31713478931934</v>
      </c>
      <c r="Z48" s="181">
        <v>96.279038877944615</v>
      </c>
      <c r="AA48" s="181">
        <v>106.80404335420081</v>
      </c>
      <c r="AB48" s="173">
        <v>2012</v>
      </c>
    </row>
    <row r="49" spans="1:28" ht="12" customHeight="1">
      <c r="A49" s="173">
        <v>2013</v>
      </c>
      <c r="B49" s="181">
        <v>101.19013298824561</v>
      </c>
      <c r="C49" s="181">
        <v>106.5037010138406</v>
      </c>
      <c r="D49" s="181">
        <v>102.89308142375285</v>
      </c>
      <c r="E49" s="181">
        <v>93.670568353788781</v>
      </c>
      <c r="F49" s="181">
        <v>103.00619594314634</v>
      </c>
      <c r="G49" s="181">
        <v>102.88598716161871</v>
      </c>
      <c r="H49" s="181">
        <v>102.37526373595327</v>
      </c>
      <c r="I49" s="181">
        <v>104.77498482830144</v>
      </c>
      <c r="J49" s="181">
        <v>102.28491573406913</v>
      </c>
      <c r="K49" s="181">
        <v>103.27298898526681</v>
      </c>
      <c r="L49" s="181">
        <v>98.959269378863922</v>
      </c>
      <c r="M49" s="181">
        <v>109.31105873840029</v>
      </c>
      <c r="N49" s="181">
        <v>106.51722642999222</v>
      </c>
      <c r="O49" s="181">
        <v>102.02577119738675</v>
      </c>
      <c r="P49" s="181">
        <v>98.108382802633386</v>
      </c>
      <c r="Q49" s="181">
        <v>100.23485235196027</v>
      </c>
      <c r="R49" s="181">
        <v>95.875020797208634</v>
      </c>
      <c r="S49" s="181">
        <v>103.81592975699746</v>
      </c>
      <c r="T49" s="181">
        <v>98.736961492002493</v>
      </c>
      <c r="U49" s="181">
        <v>98.677143484870214</v>
      </c>
      <c r="V49" s="181">
        <v>86.661531146816884</v>
      </c>
      <c r="W49" s="181">
        <v>106.25173538906155</v>
      </c>
      <c r="X49" s="181">
        <v>101.9037973315249</v>
      </c>
      <c r="Y49" s="181">
        <v>100.557886774469</v>
      </c>
      <c r="Z49" s="181">
        <v>102.28199142095305</v>
      </c>
      <c r="AA49" s="181">
        <v>108.98720221032907</v>
      </c>
      <c r="AB49" s="173">
        <v>2013</v>
      </c>
    </row>
    <row r="50" spans="1:28" ht="12" customHeight="1">
      <c r="A50" s="173">
        <v>2014</v>
      </c>
      <c r="B50" s="181">
        <v>102.02749283473197</v>
      </c>
      <c r="C50" s="181">
        <v>109.5605174705251</v>
      </c>
      <c r="D50" s="181">
        <v>102.3659187590186</v>
      </c>
      <c r="E50" s="174" t="s">
        <v>58</v>
      </c>
      <c r="F50" s="181">
        <v>102.15845185375596</v>
      </c>
      <c r="G50" s="174" t="s">
        <v>58</v>
      </c>
      <c r="H50" s="174" t="s">
        <v>58</v>
      </c>
      <c r="I50" s="181">
        <v>107.48743506676924</v>
      </c>
      <c r="J50" s="181">
        <v>101.47059554613392</v>
      </c>
      <c r="K50" s="174" t="s">
        <v>58</v>
      </c>
      <c r="L50" s="174" t="s">
        <v>58</v>
      </c>
      <c r="M50" s="174" t="s">
        <v>58</v>
      </c>
      <c r="N50" s="181">
        <v>106.15855180533406</v>
      </c>
      <c r="O50" s="181">
        <v>103.26000846997492</v>
      </c>
      <c r="P50" s="181">
        <v>99.336848796475863</v>
      </c>
      <c r="Q50" s="181">
        <v>102.02767282837051</v>
      </c>
      <c r="R50" s="174" t="s">
        <v>58</v>
      </c>
      <c r="S50" s="174" t="s">
        <v>58</v>
      </c>
      <c r="T50" s="181">
        <v>100.63941765459549</v>
      </c>
      <c r="U50" s="174" t="s">
        <v>58</v>
      </c>
      <c r="V50" s="174" t="s">
        <v>58</v>
      </c>
      <c r="W50" s="174" t="s">
        <v>58</v>
      </c>
      <c r="X50" s="181">
        <v>102.21199842843406</v>
      </c>
      <c r="Y50" s="174" t="s">
        <v>58</v>
      </c>
      <c r="Z50" s="174" t="s">
        <v>58</v>
      </c>
      <c r="AA50" s="174" t="s">
        <v>58</v>
      </c>
      <c r="AB50" s="173">
        <v>2014</v>
      </c>
    </row>
    <row r="51" spans="1:28" ht="12" customHeight="1">
      <c r="A51" s="173"/>
      <c r="B51" s="181"/>
      <c r="C51" s="181"/>
      <c r="D51" s="181"/>
      <c r="E51" s="174"/>
      <c r="F51" s="181"/>
      <c r="G51" s="174"/>
      <c r="H51" s="174"/>
      <c r="I51" s="181"/>
      <c r="J51" s="181"/>
      <c r="K51" s="174"/>
      <c r="L51" s="174"/>
      <c r="M51" s="174"/>
      <c r="N51" s="181"/>
      <c r="O51" s="181"/>
      <c r="P51" s="181"/>
      <c r="Q51" s="181"/>
      <c r="R51" s="174"/>
      <c r="S51" s="174"/>
      <c r="T51" s="181"/>
      <c r="U51" s="174"/>
      <c r="V51" s="174"/>
      <c r="W51" s="174"/>
      <c r="X51" s="181"/>
      <c r="Y51" s="174"/>
      <c r="Z51" s="174"/>
      <c r="AA51" s="174"/>
      <c r="AB51" s="173"/>
    </row>
    <row r="52" spans="1:28" ht="12" customHeight="1">
      <c r="A52" s="173"/>
      <c r="B52" s="256" t="s">
        <v>3</v>
      </c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 t="s">
        <v>3</v>
      </c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173"/>
    </row>
    <row r="53" spans="1:28" ht="12" customHeight="1">
      <c r="A53" s="173">
        <v>2009</v>
      </c>
      <c r="B53" s="178">
        <f t="shared" ref="B53:D58" si="2">B45/B44*100-100</f>
        <v>-3.285027236933189</v>
      </c>
      <c r="C53" s="178">
        <f t="shared" si="2"/>
        <v>-7.0143336383068799E-2</v>
      </c>
      <c r="D53" s="178">
        <f t="shared" si="2"/>
        <v>-10.358528117928898</v>
      </c>
      <c r="E53" s="178">
        <f>E45/E44*100-100</f>
        <v>-12.233595824927065</v>
      </c>
      <c r="F53" s="178">
        <f t="shared" ref="F53:AA58" si="3">F45/F44*100-100</f>
        <v>-18.757130008413853</v>
      </c>
      <c r="G53" s="178">
        <f t="shared" si="3"/>
        <v>8.9523969462443915</v>
      </c>
      <c r="H53" s="178">
        <f t="shared" si="3"/>
        <v>9.731148637351609</v>
      </c>
      <c r="I53" s="178">
        <f t="shared" si="3"/>
        <v>-0.35660985556800995</v>
      </c>
      <c r="J53" s="178">
        <f t="shared" si="3"/>
        <v>-7.0460366601136428</v>
      </c>
      <c r="K53" s="178">
        <f t="shared" si="3"/>
        <v>-9.5384274224224299</v>
      </c>
      <c r="L53" s="178">
        <f t="shared" si="3"/>
        <v>-3.2083767387107827</v>
      </c>
      <c r="M53" s="178">
        <f t="shared" si="3"/>
        <v>-3.3964552671897508</v>
      </c>
      <c r="N53" s="178">
        <f t="shared" si="3"/>
        <v>-0.12618488036285669</v>
      </c>
      <c r="O53" s="178">
        <f t="shared" si="3"/>
        <v>-7.8184112347433228</v>
      </c>
      <c r="P53" s="178">
        <f t="shared" si="3"/>
        <v>3.2266923209606375</v>
      </c>
      <c r="Q53" s="178">
        <f t="shared" si="3"/>
        <v>-6.220727689001464</v>
      </c>
      <c r="R53" s="178">
        <f t="shared" si="3"/>
        <v>-5.7569595996167209</v>
      </c>
      <c r="S53" s="178">
        <f t="shared" si="3"/>
        <v>-6.6576399970036846</v>
      </c>
      <c r="T53" s="178">
        <f t="shared" si="3"/>
        <v>0.98798107315818129</v>
      </c>
      <c r="U53" s="178">
        <f t="shared" si="3"/>
        <v>1.2342392420213315</v>
      </c>
      <c r="V53" s="178">
        <f t="shared" si="3"/>
        <v>-4.5000060442316823</v>
      </c>
      <c r="W53" s="178">
        <f t="shared" si="3"/>
        <v>4.5192775720225313</v>
      </c>
      <c r="X53" s="178">
        <f t="shared" si="3"/>
        <v>-7.7770514955318504E-2</v>
      </c>
      <c r="Y53" s="178">
        <f t="shared" si="3"/>
        <v>-1.9977276894181557</v>
      </c>
      <c r="Z53" s="178">
        <f t="shared" si="3"/>
        <v>0.63100407412373727</v>
      </c>
      <c r="AA53" s="178">
        <f t="shared" si="3"/>
        <v>6.9592784088764859</v>
      </c>
      <c r="AB53" s="173">
        <v>2009</v>
      </c>
    </row>
    <row r="54" spans="1:28" ht="12" customHeight="1">
      <c r="A54" s="173">
        <v>2010</v>
      </c>
      <c r="B54" s="178">
        <f t="shared" si="2"/>
        <v>3.3170216590882688</v>
      </c>
      <c r="C54" s="178">
        <f t="shared" si="2"/>
        <v>-23.671219145470516</v>
      </c>
      <c r="D54" s="178">
        <f t="shared" si="2"/>
        <v>11.805370129594124</v>
      </c>
      <c r="E54" s="178">
        <f>E46/E45*100-100</f>
        <v>-8.4178642982221135</v>
      </c>
      <c r="F54" s="178">
        <f t="shared" si="3"/>
        <v>16.357313620073228</v>
      </c>
      <c r="G54" s="178">
        <f t="shared" si="3"/>
        <v>10.734089921447264</v>
      </c>
      <c r="H54" s="178">
        <f t="shared" si="3"/>
        <v>-8.9340314761082453</v>
      </c>
      <c r="I54" s="178">
        <f t="shared" si="3"/>
        <v>7.2340615528280807</v>
      </c>
      <c r="J54" s="178">
        <f t="shared" si="3"/>
        <v>-2.1754662838576593</v>
      </c>
      <c r="K54" s="178">
        <f t="shared" si="3"/>
        <v>-8.8559796167842961</v>
      </c>
      <c r="L54" s="178">
        <f t="shared" si="3"/>
        <v>9.9178127713149848</v>
      </c>
      <c r="M54" s="178">
        <f t="shared" si="3"/>
        <v>-1.826004540164277</v>
      </c>
      <c r="N54" s="178">
        <f t="shared" si="3"/>
        <v>9.5842091881497282</v>
      </c>
      <c r="O54" s="178">
        <f t="shared" si="3"/>
        <v>2.7755187421689698</v>
      </c>
      <c r="P54" s="178">
        <f t="shared" si="3"/>
        <v>2.9991868121606302</v>
      </c>
      <c r="Q54" s="178">
        <f t="shared" si="3"/>
        <v>8.9399861709191129</v>
      </c>
      <c r="R54" s="178">
        <f t="shared" si="3"/>
        <v>-0.81903401965179512</v>
      </c>
      <c r="S54" s="178">
        <f t="shared" si="3"/>
        <v>18.300765495595513</v>
      </c>
      <c r="T54" s="178">
        <f t="shared" si="3"/>
        <v>-0.45470478193611541</v>
      </c>
      <c r="U54" s="178">
        <f t="shared" si="3"/>
        <v>0.42689035551788379</v>
      </c>
      <c r="V54" s="178">
        <f t="shared" si="3"/>
        <v>-9.0443411924288455</v>
      </c>
      <c r="W54" s="178">
        <f t="shared" si="3"/>
        <v>4.0234210690062895</v>
      </c>
      <c r="X54" s="178">
        <f t="shared" si="3"/>
        <v>0.656432638878087</v>
      </c>
      <c r="Y54" s="178">
        <f t="shared" si="3"/>
        <v>2.6018488315198312</v>
      </c>
      <c r="Z54" s="178">
        <f t="shared" si="3"/>
        <v>-0.21615985795835968</v>
      </c>
      <c r="AA54" s="178">
        <f t="shared" si="3"/>
        <v>-1.6962367454431586</v>
      </c>
      <c r="AB54" s="173">
        <v>2010</v>
      </c>
    </row>
    <row r="55" spans="1:28" ht="12" customHeight="1">
      <c r="A55" s="173">
        <v>2011</v>
      </c>
      <c r="B55" s="178">
        <f t="shared" si="2"/>
        <v>0.83770137342121131</v>
      </c>
      <c r="C55" s="178">
        <f t="shared" si="2"/>
        <v>-22.470514309560244</v>
      </c>
      <c r="D55" s="178">
        <f t="shared" si="2"/>
        <v>0.4754078743373924</v>
      </c>
      <c r="E55" s="178">
        <f>E47/E46*100-100</f>
        <v>-10.13851694523963</v>
      </c>
      <c r="F55" s="178">
        <f t="shared" si="3"/>
        <v>6.3890813054163402</v>
      </c>
      <c r="G55" s="178">
        <f t="shared" si="3"/>
        <v>-14.125531244808684</v>
      </c>
      <c r="H55" s="178">
        <f t="shared" si="3"/>
        <v>-2.0505689255640362</v>
      </c>
      <c r="I55" s="178">
        <f t="shared" si="3"/>
        <v>4.9500238739962583</v>
      </c>
      <c r="J55" s="178">
        <f t="shared" si="3"/>
        <v>4.3101966519114541</v>
      </c>
      <c r="K55" s="178">
        <f t="shared" si="3"/>
        <v>5.7599852269530629</v>
      </c>
      <c r="L55" s="178">
        <f t="shared" si="3"/>
        <v>2.3438514315184733</v>
      </c>
      <c r="M55" s="178">
        <f t="shared" si="3"/>
        <v>3.4833075677517229</v>
      </c>
      <c r="N55" s="178">
        <f t="shared" si="3"/>
        <v>9.7341206923099151</v>
      </c>
      <c r="O55" s="178">
        <f t="shared" si="3"/>
        <v>0.91864820384768109</v>
      </c>
      <c r="P55" s="178">
        <f t="shared" si="3"/>
        <v>0.28313776821060799</v>
      </c>
      <c r="Q55" s="178">
        <f t="shared" si="3"/>
        <v>0.59169501133786184</v>
      </c>
      <c r="R55" s="178">
        <f t="shared" si="3"/>
        <v>-7.1288269329525775</v>
      </c>
      <c r="S55" s="178">
        <f t="shared" si="3"/>
        <v>6.9089932747550051</v>
      </c>
      <c r="T55" s="178">
        <f t="shared" si="3"/>
        <v>-0.72628976828048053</v>
      </c>
      <c r="U55" s="178">
        <f t="shared" si="3"/>
        <v>-0.48510811416173283</v>
      </c>
      <c r="V55" s="178">
        <f t="shared" si="3"/>
        <v>-7.4918609934848917</v>
      </c>
      <c r="W55" s="178">
        <f t="shared" si="3"/>
        <v>3.0715987434776366</v>
      </c>
      <c r="X55" s="178">
        <f t="shared" si="3"/>
        <v>-0.62982342327823915</v>
      </c>
      <c r="Y55" s="178">
        <f t="shared" si="3"/>
        <v>2.1065124898491945</v>
      </c>
      <c r="Z55" s="178">
        <f t="shared" si="3"/>
        <v>-2.3130403747617407</v>
      </c>
      <c r="AA55" s="178">
        <f t="shared" si="3"/>
        <v>6.2828138354468024</v>
      </c>
      <c r="AB55" s="173">
        <v>2011</v>
      </c>
    </row>
    <row r="56" spans="1:28" ht="12" customHeight="1">
      <c r="A56" s="173">
        <v>2012</v>
      </c>
      <c r="B56" s="178">
        <f t="shared" si="2"/>
        <v>0.5941885126999864</v>
      </c>
      <c r="C56" s="178">
        <f t="shared" si="2"/>
        <v>28.486408800700076</v>
      </c>
      <c r="D56" s="178">
        <f t="shared" si="2"/>
        <v>3.2000299098999818</v>
      </c>
      <c r="E56" s="178">
        <f>E48/E47*100-100</f>
        <v>6.7318334866999692</v>
      </c>
      <c r="F56" s="178">
        <f>F48/F47*100-100</f>
        <v>-1.8184405922999929</v>
      </c>
      <c r="G56" s="178">
        <f t="shared" si="3"/>
        <v>20.344103702799927</v>
      </c>
      <c r="H56" s="178">
        <f t="shared" si="3"/>
        <v>0.60974107160001267</v>
      </c>
      <c r="I56" s="178">
        <f t="shared" si="3"/>
        <v>1.5684260477000009</v>
      </c>
      <c r="J56" s="178">
        <f t="shared" si="3"/>
        <v>-1.3398490491999979</v>
      </c>
      <c r="K56" s="178">
        <f t="shared" si="3"/>
        <v>-3.1137781284999875</v>
      </c>
      <c r="L56" s="178">
        <f t="shared" si="3"/>
        <v>0.65750407299998415</v>
      </c>
      <c r="M56" s="178">
        <f t="shared" si="3"/>
        <v>1.6569614316999974</v>
      </c>
      <c r="N56" s="178">
        <f t="shared" si="3"/>
        <v>-1.2236141499000013</v>
      </c>
      <c r="O56" s="178">
        <f t="shared" si="3"/>
        <v>2.3345291248000137</v>
      </c>
      <c r="P56" s="178">
        <f t="shared" si="3"/>
        <v>-2.732970886800004</v>
      </c>
      <c r="Q56" s="178">
        <f t="shared" si="3"/>
        <v>-2.1230457416999968</v>
      </c>
      <c r="R56" s="178">
        <f t="shared" si="3"/>
        <v>-0.86004073370000356</v>
      </c>
      <c r="S56" s="178">
        <f t="shared" si="3"/>
        <v>-3.0172996158000132</v>
      </c>
      <c r="T56" s="178">
        <f>T48/T47*100-100</f>
        <v>0.79669205279999744</v>
      </c>
      <c r="U56" s="178">
        <f t="shared" si="3"/>
        <v>-0.68476869029998966</v>
      </c>
      <c r="V56" s="178">
        <f t="shared" si="3"/>
        <v>-1.4772577085000194</v>
      </c>
      <c r="W56" s="178">
        <f t="shared" si="3"/>
        <v>3.8612473785000248</v>
      </c>
      <c r="X56" s="178">
        <f>X48/X47*100-100</f>
        <v>-0.50063764710000669</v>
      </c>
      <c r="Y56" s="178">
        <f t="shared" si="3"/>
        <v>1.1856465076999854</v>
      </c>
      <c r="Z56" s="178">
        <f t="shared" si="3"/>
        <v>-1.4412576179000069</v>
      </c>
      <c r="AA56" s="178">
        <f t="shared" si="3"/>
        <v>0.49041750019999597</v>
      </c>
      <c r="AB56" s="173">
        <v>2012</v>
      </c>
    </row>
    <row r="57" spans="1:28" ht="12" customHeight="1">
      <c r="A57" s="173">
        <v>2013</v>
      </c>
      <c r="B57" s="178">
        <f t="shared" si="2"/>
        <v>-0.24323939560001406</v>
      </c>
      <c r="C57" s="178">
        <f t="shared" si="2"/>
        <v>6.9154839418000194</v>
      </c>
      <c r="D57" s="178">
        <f t="shared" si="2"/>
        <v>-0.7691817412000006</v>
      </c>
      <c r="E57" s="178">
        <f>E49/E48*100-100</f>
        <v>-2.3357535452000064</v>
      </c>
      <c r="F57" s="178">
        <f>F49/F48*100-100</f>
        <v>-1.3865019598000003</v>
      </c>
      <c r="G57" s="178">
        <f t="shared" si="3"/>
        <v>-0.44402070170001195</v>
      </c>
      <c r="H57" s="178">
        <f t="shared" si="3"/>
        <v>3.8850574964000089</v>
      </c>
      <c r="I57" s="178">
        <f t="shared" si="3"/>
        <v>-1.7084140720999841</v>
      </c>
      <c r="J57" s="178">
        <f t="shared" si="3"/>
        <v>-0.60991730379998899</v>
      </c>
      <c r="K57" s="178">
        <f t="shared" si="3"/>
        <v>0.78672762559999398</v>
      </c>
      <c r="L57" s="178">
        <f t="shared" si="3"/>
        <v>-3.9386763777999931</v>
      </c>
      <c r="M57" s="178">
        <f t="shared" si="3"/>
        <v>3.9098397507000016</v>
      </c>
      <c r="N57" s="178">
        <f t="shared" si="3"/>
        <v>-1.7290781932999977</v>
      </c>
      <c r="O57" s="178">
        <f t="shared" si="3"/>
        <v>-1.2092537348999883</v>
      </c>
      <c r="P57" s="178">
        <f t="shared" si="3"/>
        <v>0.58021314509998945</v>
      </c>
      <c r="Q57" s="178">
        <f t="shared" si="3"/>
        <v>1.8066582641999958</v>
      </c>
      <c r="R57" s="178">
        <f t="shared" si="3"/>
        <v>4.1299845191000202</v>
      </c>
      <c r="S57" s="178">
        <f t="shared" si="3"/>
        <v>0.12798706920000313</v>
      </c>
      <c r="T57" s="178">
        <f>T49/T48*100-100</f>
        <v>-1.32679717649998</v>
      </c>
      <c r="U57" s="178">
        <f t="shared" si="3"/>
        <v>-0.15814644430001579</v>
      </c>
      <c r="V57" s="178">
        <f t="shared" si="3"/>
        <v>-4.9154573080999739</v>
      </c>
      <c r="W57" s="178">
        <f t="shared" si="3"/>
        <v>-0.74703590910000628</v>
      </c>
      <c r="X57" s="178">
        <f>X49/X48*100-100</f>
        <v>3.0656647508000106</v>
      </c>
      <c r="Y57" s="178">
        <f t="shared" si="3"/>
        <v>-2.6706586670999997</v>
      </c>
      <c r="Z57" s="178">
        <f t="shared" si="3"/>
        <v>6.2349527093000319</v>
      </c>
      <c r="AA57" s="178">
        <f t="shared" si="3"/>
        <v>2.0440788453000067</v>
      </c>
      <c r="AB57" s="173">
        <v>2013</v>
      </c>
    </row>
    <row r="58" spans="1:28" ht="12" customHeight="1">
      <c r="A58" s="173">
        <v>2014</v>
      </c>
      <c r="B58" s="178">
        <f t="shared" si="2"/>
        <v>0.82751136079998844</v>
      </c>
      <c r="C58" s="178">
        <f t="shared" si="2"/>
        <v>2.8701504526000008</v>
      </c>
      <c r="D58" s="178">
        <f t="shared" si="2"/>
        <v>-0.51234024429999181</v>
      </c>
      <c r="E58" s="174" t="s">
        <v>58</v>
      </c>
      <c r="F58" s="178">
        <f>F50/F49*100-100</f>
        <v>-0.82300300640000046</v>
      </c>
      <c r="G58" s="174" t="s">
        <v>58</v>
      </c>
      <c r="H58" s="174" t="s">
        <v>58</v>
      </c>
      <c r="I58" s="178">
        <f t="shared" si="3"/>
        <v>2.5888338164999851</v>
      </c>
      <c r="J58" s="178">
        <f t="shared" si="3"/>
        <v>-0.79612930420000794</v>
      </c>
      <c r="K58" s="174" t="s">
        <v>58</v>
      </c>
      <c r="L58" s="174" t="s">
        <v>58</v>
      </c>
      <c r="M58" s="174" t="s">
        <v>58</v>
      </c>
      <c r="N58" s="178">
        <f t="shared" si="3"/>
        <v>-0.33672921899999153</v>
      </c>
      <c r="O58" s="178">
        <f t="shared" si="3"/>
        <v>1.2097308925999926</v>
      </c>
      <c r="P58" s="178">
        <f t="shared" si="3"/>
        <v>1.2521519147999953</v>
      </c>
      <c r="Q58" s="178">
        <f t="shared" si="3"/>
        <v>1.7886198605999937</v>
      </c>
      <c r="R58" s="174" t="s">
        <v>58</v>
      </c>
      <c r="S58" s="174" t="s">
        <v>58</v>
      </c>
      <c r="T58" s="178">
        <f>T50/T49*100-100</f>
        <v>1.9267922911999875</v>
      </c>
      <c r="U58" s="174" t="s">
        <v>58</v>
      </c>
      <c r="V58" s="174" t="s">
        <v>58</v>
      </c>
      <c r="W58" s="174" t="s">
        <v>58</v>
      </c>
      <c r="X58" s="178">
        <f>X50/X49*100-100</f>
        <v>0.30244319150001786</v>
      </c>
      <c r="Y58" s="174" t="s">
        <v>58</v>
      </c>
      <c r="Z58" s="174" t="s">
        <v>58</v>
      </c>
      <c r="AA58" s="174" t="s">
        <v>58</v>
      </c>
      <c r="AB58" s="173">
        <v>2014</v>
      </c>
    </row>
    <row r="59" spans="1:28" ht="12" customHeight="1">
      <c r="A59" s="173"/>
      <c r="B59" s="178"/>
      <c r="C59" s="178"/>
      <c r="D59" s="178"/>
      <c r="E59" s="174"/>
      <c r="F59" s="178"/>
      <c r="G59" s="174"/>
      <c r="H59" s="174"/>
      <c r="I59" s="178"/>
      <c r="J59" s="178"/>
      <c r="K59" s="174"/>
      <c r="L59" s="174"/>
      <c r="M59" s="174"/>
      <c r="N59" s="178"/>
      <c r="O59" s="178"/>
      <c r="P59" s="178"/>
      <c r="Q59" s="178"/>
      <c r="R59" s="174"/>
      <c r="S59" s="174"/>
      <c r="T59" s="178"/>
      <c r="U59" s="174"/>
      <c r="V59" s="174"/>
      <c r="W59" s="174"/>
      <c r="X59" s="178"/>
      <c r="Y59" s="174"/>
      <c r="Z59" s="174"/>
      <c r="AA59" s="174"/>
      <c r="AB59" s="173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7:N7"/>
    <mergeCell ref="O7:AA7"/>
    <mergeCell ref="B16:N16"/>
    <mergeCell ref="O16:AA16"/>
    <mergeCell ref="B6:N6"/>
    <mergeCell ref="O6:AA6"/>
    <mergeCell ref="B24:N24"/>
    <mergeCell ref="O24:AA24"/>
    <mergeCell ref="B52:N52"/>
    <mergeCell ref="O52:AA52"/>
    <mergeCell ref="B33:N33"/>
    <mergeCell ref="O33:AA33"/>
    <mergeCell ref="B42:N42"/>
    <mergeCell ref="O42:AA42"/>
    <mergeCell ref="B43:N43"/>
    <mergeCell ref="O43:AA4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14</vt:i4>
      </vt:variant>
    </vt:vector>
  </HeadingPairs>
  <TitlesOfParts>
    <vt:vector size="40" baseType="lpstr">
      <vt:lpstr>Titel</vt:lpstr>
      <vt:lpstr>Impressum</vt:lpstr>
      <vt:lpstr>Inhaltsverzeichnis</vt:lpstr>
      <vt:lpstr>Vorbemerkungen</vt:lpstr>
      <vt:lpstr>Grafik</vt:lpstr>
      <vt:lpstr>WZ08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2014</dc:description>
  <cp:lastModifiedBy>Torsten Haseloff</cp:lastModifiedBy>
  <cp:lastPrinted>2015-06-24T15:30:53Z</cp:lastPrinted>
  <dcterms:created xsi:type="dcterms:W3CDTF">2007-01-23T12:40:59Z</dcterms:created>
  <dcterms:modified xsi:type="dcterms:W3CDTF">2015-06-24T15:40:28Z</dcterms:modified>
  <cp:category>Statistischer Bericht P I 1 - j / 14</cp:category>
</cp:coreProperties>
</file>