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108" windowWidth="7656" windowHeight="8556" tabRatio="867"/>
  </bookViews>
  <sheets>
    <sheet name="Titel" sheetId="73" r:id="rId1"/>
    <sheet name="Impressum " sheetId="81" r:id="rId2"/>
    <sheet name="Inhaltsverzeichnis" sheetId="68" r:id="rId3"/>
    <sheet name="Vorbemerkungen" sheetId="63" r:id="rId4"/>
    <sheet name="Grafiken" sheetId="67" r:id="rId5"/>
    <sheet name="1" sheetId="33" r:id="rId6"/>
    <sheet name="2" sheetId="13" r:id="rId7"/>
    <sheet name="3" sheetId="74" r:id="rId8"/>
    <sheet name="4" sheetId="14" r:id="rId9"/>
    <sheet name="5" sheetId="25" r:id="rId10"/>
    <sheet name="Berichtskreis" sheetId="79" r:id="rId11"/>
    <sheet name="Leerseite" sheetId="78" r:id="rId12"/>
    <sheet name="U4" sheetId="72" r:id="rId13"/>
  </sheets>
  <definedNames>
    <definedName name="_xlnm.Database" localSheetId="10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2">#REF!</definedName>
    <definedName name="_xlnm.Database">#REF!</definedName>
    <definedName name="_xlnm.Print_Area" localSheetId="6">'2'!$A$1:$N$60</definedName>
    <definedName name="_xlnm.Print_Area" localSheetId="8">'4'!$A$1:$E$66</definedName>
    <definedName name="_xlnm.Print_Area" localSheetId="9">'5'!$A$1:$G$46</definedName>
    <definedName name="_xlnm.Print_Area" localSheetId="10">Berichtskreis!$A$1:$C$114</definedName>
    <definedName name="_xlnm.Print_Area" localSheetId="4">Grafiken!$A$1:$G$55</definedName>
    <definedName name="_xlnm.Print_Area" localSheetId="2">Inhaltsverzeichnis!$A$1:$D$38</definedName>
    <definedName name="_xlnm.Print_Area" localSheetId="11">Leerseite!$A$1:$G$55</definedName>
    <definedName name="_xlnm.Print_Area" localSheetId="0">Titel!$A$1:$D$36</definedName>
    <definedName name="_xlnm.Print_Area" localSheetId="12">'U4'!$A$1:$G$52</definedName>
    <definedName name="_xlnm.Print_Area" localSheetId="3">Vorbemerkungen!$A$1:$H$180</definedName>
    <definedName name="Druckbereich1" localSheetId="10">#REF!</definedName>
    <definedName name="Druckbereich1" localSheetId="1">#REF!</definedName>
    <definedName name="Druckbereich1" localSheetId="2">#REF!</definedName>
    <definedName name="Druckbereich1">#REF!</definedName>
    <definedName name="Druckbereich1.1" localSheetId="10">#REF!</definedName>
    <definedName name="Druckbereich1.1" localSheetId="2">#REF!</definedName>
    <definedName name="Druckbereich1.1">#REF!</definedName>
    <definedName name="Druckbereich11" localSheetId="10">#REF!</definedName>
    <definedName name="Druckbereich11" localSheetId="2">#REF!</definedName>
    <definedName name="Druckbereich11">#REF!</definedName>
    <definedName name="Druckbereich4" localSheetId="10">#REF!</definedName>
    <definedName name="Druckbereich4" localSheetId="2">#REF!</definedName>
    <definedName name="Druckbereich4">#REF!</definedName>
    <definedName name="_xlnm.Print_Titles" localSheetId="10">Berichtskreis!$1:$4</definedName>
    <definedName name="HTML_Cnontrol1" localSheetId="7" hidden="1">{"'Prod 00j at (2)'!$A$5:$N$1224"}</definedName>
    <definedName name="HTML_Cnontrol1" localSheetId="10" hidden="1">{"'Prod 00j at (2)'!$A$5:$N$1224"}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C19" i="73" l="1"/>
  <c r="AC18" i="73"/>
  <c r="AC17" i="73"/>
  <c r="C24" i="74" l="1"/>
  <c r="D24" i="74"/>
  <c r="E24" i="74"/>
  <c r="F24" i="74"/>
  <c r="G24" i="74"/>
  <c r="B24" i="74"/>
  <c r="AB19" i="73" l="1"/>
  <c r="AB18" i="73"/>
  <c r="AB17" i="73"/>
  <c r="J6" i="67"/>
  <c r="L39" i="67"/>
  <c r="L38" i="67"/>
  <c r="L37" i="67"/>
  <c r="K39" i="67"/>
  <c r="K38" i="67"/>
  <c r="K37" i="67"/>
  <c r="J39" i="67"/>
  <c r="J38" i="67"/>
  <c r="J37" i="67"/>
  <c r="J11" i="67"/>
  <c r="J10" i="67"/>
  <c r="J9" i="67"/>
  <c r="K9" i="67" s="1"/>
  <c r="J8" i="67"/>
  <c r="J7" i="67"/>
  <c r="J12" i="67"/>
  <c r="K7" i="67" l="1"/>
  <c r="K11" i="67"/>
  <c r="K8" i="67"/>
  <c r="K10" i="67"/>
  <c r="K12" i="67"/>
</calcChain>
</file>

<file path=xl/sharedStrings.xml><?xml version="1.0" encoding="utf-8"?>
<sst xmlns="http://schemas.openxmlformats.org/spreadsheetml/2006/main" count="464" uniqueCount="324">
  <si>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</si>
  <si>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</si>
  <si>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</si>
  <si>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</si>
  <si>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</si>
  <si>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</si>
  <si>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</si>
  <si>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</si>
  <si>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</si>
  <si>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Veränderung gegenüber dem Vorjahr in %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</si>
  <si>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</si>
  <si>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</si>
  <si>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</si>
  <si>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</si>
  <si>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</si>
  <si>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</si>
  <si>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</si>
  <si>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</si>
  <si>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>öffent-
lichem</t>
  </si>
  <si>
    <t xml:space="preserve">frei-
gemein-
nützigem   </t>
  </si>
  <si>
    <t xml:space="preserve"> privatem 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</si>
  <si>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</si>
  <si>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</si>
  <si>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</si>
  <si>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</si>
  <si>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</si>
  <si>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</si>
  <si>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</si>
  <si>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</si>
  <si>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 xml:space="preserve"> 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</si>
  <si>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</si>
  <si>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</si>
  <si>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</si>
  <si>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</si>
  <si>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</si>
  <si>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</si>
  <si>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</si>
  <si>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</si>
  <si>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</si>
  <si>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</si>
  <si>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</si>
  <si>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Narkose- und sonstiger Op-Bedarf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</si>
  <si>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</si>
  <si>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</si>
  <si>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</si>
  <si>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</si>
  <si>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</si>
  <si>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</si>
  <si>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</si>
  <si>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</si>
  <si>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</si>
  <si>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</si>
  <si>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</si>
  <si>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</si>
  <si>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</si>
  <si>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</si>
  <si>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</si>
  <si>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</si>
  <si>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</si>
  <si>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</si>
  <si>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 xml:space="preserve">freigemein-
nützigem   </t>
  </si>
  <si>
    <t>Inhaltsverzeichnis</t>
  </si>
  <si>
    <t>Seite</t>
  </si>
  <si>
    <t>5</t>
  </si>
  <si>
    <t>Tabellen</t>
  </si>
  <si>
    <t xml:space="preserve">Statistischer </t>
  </si>
  <si>
    <t xml:space="preserve">Bericht </t>
  </si>
  <si>
    <r>
      <t>Berech-
nungs-/
Belegungs-
tage</t>
    </r>
    <r>
      <rPr>
        <vertAlign val="superscript"/>
        <sz val="8"/>
        <rFont val="Arial"/>
        <family val="2"/>
      </rPr>
      <t xml:space="preserve"> </t>
    </r>
  </si>
  <si>
    <t>Ausbildungsfonds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</si>
  <si>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</si>
  <si>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</si>
  <si>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</si>
  <si>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</si>
  <si>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</si>
  <si>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</si>
  <si>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</si>
  <si>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 xml:space="preserve"> darunter ohne Ausbildungsfonds¹</t>
  </si>
  <si>
    <t xml:space="preserve"> darunter ohne  Ausbildungsfonds¹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</si>
  <si>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</si>
  <si>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</si>
  <si>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</si>
  <si>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</si>
  <si>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</si>
  <si>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</si>
  <si>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</si>
  <si>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</si>
  <si>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</si>
  <si>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</si>
  <si>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</si>
  <si>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</si>
  <si>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</si>
  <si>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</si>
  <si>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</si>
  <si>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</si>
  <si>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</si>
  <si>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</si>
  <si>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</si>
  <si>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</si>
  <si>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</si>
  <si>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</si>
  <si>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</si>
  <si>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</si>
  <si>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</si>
  <si>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</si>
  <si>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</si>
  <si>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</si>
  <si>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</si>
  <si>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</si>
  <si>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</si>
  <si>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</si>
  <si>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</si>
  <si>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</si>
  <si>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</si>
  <si>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und Träger der Krankenhäuser</t>
  </si>
  <si>
    <t>davon mit ... Träger</t>
  </si>
  <si>
    <t>je
Kranken-
haus</t>
  </si>
  <si>
    <t>1 Wirtschafts- und Versorgungsdienst, technischer Dienst, Sonderdienste,</t>
  </si>
  <si>
    <t>Grafiken</t>
  </si>
  <si>
    <t>1</t>
  </si>
  <si>
    <t>Grunddaten, Kosten und Kostenkennziffern der Krankenhäuser im Land Brandenburg</t>
  </si>
  <si>
    <t>Messzahl  1991 ≙ 100</t>
  </si>
  <si>
    <t>je
Behand-
lungsfall</t>
  </si>
  <si>
    <t xml:space="preserve">Bereinigte Kosten </t>
  </si>
  <si>
    <t xml:space="preserve">Gesamtkosten 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</si>
  <si>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</si>
  <si>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</si>
  <si>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nach Personalgruppen sowie Typ und Träger der Krankenhäuser</t>
  </si>
  <si>
    <t>Sonstige betriebliche Aufwendungen</t>
  </si>
  <si>
    <t>Materialaufwand</t>
  </si>
  <si>
    <r>
      <t>Durch-
schnitt-
liche
Verweil-
dauer</t>
    </r>
    <r>
      <rPr>
        <vertAlign val="superscript"/>
        <sz val="8"/>
        <rFont val="Arial"/>
        <family val="2"/>
      </rPr>
      <t xml:space="preserve"> </t>
    </r>
  </si>
  <si>
    <t xml:space="preserve">1  zur langfristigen Vergleichbarkeit ohne Ausbildungsfonds, der seit 2007 erhoben wird </t>
  </si>
  <si>
    <t>Erscheinungsfolge: jährlich</t>
  </si>
  <si>
    <t>Herausgeber</t>
  </si>
  <si>
    <t xml:space="preserve">weniger als die Hälfte von 1 </t>
  </si>
  <si>
    <t>Behlertstraße 3a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</si>
  <si>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</si>
  <si>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</si>
  <si>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</si>
  <si>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</si>
  <si>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 xml:space="preserve">1  zur langfristigen Vergleichbarkeit ohne Ausbildungsfonds, der 2007 erstmalig erhoben wurde 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</si>
  <si>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</si>
  <si>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</si>
  <si>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</si>
  <si>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</si>
  <si>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</si>
  <si>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Kostenkennziffern der Krankenhäuser in Brandenburg 1992 bis 2010
  1991 = 100</t>
  </si>
  <si>
    <t>öffentliche</t>
  </si>
  <si>
    <t>private</t>
  </si>
  <si>
    <t>nach Größenklassen</t>
  </si>
  <si>
    <t>nach Krankenhaustypen</t>
  </si>
  <si>
    <t>nach der Trägerschaft</t>
  </si>
  <si>
    <t>Krankenhäuser</t>
  </si>
  <si>
    <t xml:space="preserve">allgemeine </t>
  </si>
  <si>
    <t xml:space="preserve">sonstige </t>
  </si>
  <si>
    <t>1  zur langfristigen Vergleichbarkeit ohne Ausbildungsfonds, der seit 2007 erhoben wird</t>
  </si>
  <si>
    <t>KH-
Nr.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</si>
  <si>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</si>
  <si>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</si>
  <si>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</si>
  <si>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</si>
  <si>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</si>
  <si>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</si>
  <si>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</si>
  <si>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</si>
  <si>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</si>
  <si>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</si>
  <si>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</si>
  <si>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</si>
  <si>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</si>
  <si>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</si>
  <si>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</si>
  <si>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</si>
  <si>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</si>
  <si>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</si>
  <si>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</si>
  <si>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</si>
  <si>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</si>
  <si>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</si>
  <si>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</si>
  <si>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</si>
  <si>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</si>
  <si>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</si>
  <si>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</si>
  <si>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</si>
  <si>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</si>
  <si>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</si>
  <si>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</si>
  <si>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</si>
  <si>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</si>
  <si>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</si>
  <si>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</si>
  <si>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</si>
  <si>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</si>
  <si>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</si>
  <si>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</si>
  <si>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</si>
  <si>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</si>
  <si>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</si>
  <si>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</si>
  <si>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</si>
  <si>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</si>
  <si>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</si>
  <si>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</si>
  <si>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</si>
  <si>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</si>
  <si>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</si>
  <si>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</si>
  <si>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</si>
  <si>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</si>
  <si>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</si>
  <si>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</si>
  <si>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</si>
  <si>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</si>
  <si>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Krankenhaus Forst GmbH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</si>
  <si>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</si>
  <si>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</si>
  <si>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</si>
  <si>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</si>
  <si>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</si>
  <si>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</si>
  <si>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</si>
  <si>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</si>
  <si>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</si>
  <si>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</si>
  <si>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</si>
  <si>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</si>
  <si>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</si>
  <si>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</si>
  <si>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</si>
  <si>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</si>
  <si>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</si>
  <si>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</si>
  <si>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Klinikum Ernst von Bergmann gGmbH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</si>
  <si>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</si>
  <si>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</si>
  <si>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</si>
  <si>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</si>
  <si>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Evangelisches Krankenhaus Luckau gGmbH</t>
  </si>
  <si>
    <t>Asklepios Klinik Birkenwerder
Fachkrankenhaus für Orthopädie</t>
  </si>
  <si>
    <t>Oberhavel Kliniken GmbH
Krankenhaus Oranienburg/Hennigsdorf</t>
  </si>
  <si>
    <t>Sana Kliniken Sommerfeld
Hellmut-Ulrici-Kliniken</t>
  </si>
  <si>
    <t>Evangelisches Krankenhaus "Gottesfriede" GmbH</t>
  </si>
  <si>
    <t>HELIOS-Privatkliniken GmbH</t>
  </si>
  <si>
    <t>Median Klinik Grünheide
Fachkrankenhaus für neurologische Frührehabilitation Phase B</t>
  </si>
  <si>
    <t>Evangelische Kliniken "Luisen-Henrietten-Stift"</t>
  </si>
  <si>
    <t>Kliniken Beelitz GmbH
Neurologisches Fachkrankenhaus für Bewegungsstörungen/
Parkinson</t>
  </si>
  <si>
    <t>Kliniken Beelitz GmbH
Fachkrankenhaus für neurologische Frührehabilitation</t>
  </si>
  <si>
    <t>Evangelisches Krankenhaus Ludwigsfelde-Teltow gGmbH</t>
  </si>
  <si>
    <t>Vorbemerkungen</t>
  </si>
  <si>
    <t>freigemeinnützige</t>
  </si>
  <si>
    <t>2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</si>
  <si>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</si>
  <si>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</si>
  <si>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</si>
  <si>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Daten Grafik 1</t>
  </si>
  <si>
    <t>Daten Grafik 2</t>
  </si>
  <si>
    <t xml:space="preserve">freigemeinnützig   </t>
  </si>
  <si>
    <t xml:space="preserve"> privat</t>
  </si>
  <si>
    <t>öffentlich</t>
  </si>
  <si>
    <t>übrige Personalkosten¹</t>
  </si>
  <si>
    <t>darunter für Betriebsmittelkredite</t>
  </si>
  <si>
    <t>Narkose- und sonstiger OP-Bedarf</t>
  </si>
  <si>
    <t xml:space="preserve"> darunter wahlärztliche Leistungen</t>
  </si>
  <si>
    <t>sowie Kostenkennziffern</t>
  </si>
  <si>
    <t xml:space="preserve"> gesondert berechnete Unterkunft</t>
  </si>
  <si>
    <t xml:space="preserve"> vor- und nachstationäre Behandlungen</t>
  </si>
  <si>
    <t>Größenklasse
von ... bis
unter ... Betten/
Typ
Träger</t>
  </si>
  <si>
    <t>Kosten je</t>
  </si>
  <si>
    <t>Kranken-
haus</t>
  </si>
  <si>
    <t>aufgestelltes
Bett</t>
  </si>
  <si>
    <t>Berechnungs-/
Belegungstag</t>
  </si>
  <si>
    <t>Behandlungs-
fall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</si>
  <si>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</si>
  <si>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</si>
  <si>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</si>
  <si>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</si>
  <si>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</si>
  <si>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</si>
  <si>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400 bis unter 500</t>
  </si>
  <si>
    <t>500 bis unter 600</t>
  </si>
  <si>
    <t>600 und mehr</t>
  </si>
  <si>
    <t>je Krankenhaus</t>
  </si>
  <si>
    <t>Größenklassen</t>
  </si>
  <si>
    <t>Personalkosten, Materialaufwand und sonstige betriebliche Aufwendungen aus Sachkosten</t>
  </si>
  <si>
    <t>1 einschl. Schüler/-innen und Auszubildende, die beim sonstigen Personal eingeordnet sind</t>
  </si>
  <si>
    <t>Brandenburg-Klinik Bernau Waldfrieden GmbH BKB&amp;Co.KG</t>
  </si>
  <si>
    <t>16321 Bernau-Waldsiedlung</t>
  </si>
  <si>
    <t>Berichtsjahr 2012 – Angaben in EUR –</t>
  </si>
  <si>
    <t>Oberbergklinik Berlin/Brandenburg</t>
  </si>
  <si>
    <t>15864 Wendisch/Rietz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</si>
  <si>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</si>
  <si>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</si>
  <si>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</si>
  <si>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</si>
  <si>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Krankenhäuser im Land Brandenburg</t>
  </si>
  <si>
    <t>A IV 4 – j / 13</t>
  </si>
  <si>
    <r>
      <t>Krankenhäuser
im</t>
    </r>
    <r>
      <rPr>
        <b/>
        <sz val="16"/>
        <rFont val="Arial"/>
        <family val="2"/>
      </rPr>
      <t xml:space="preserve"> Land Brandenburg 2013
</t>
    </r>
    <r>
      <rPr>
        <sz val="16"/>
        <color indexed="23"/>
        <rFont val="Arial"/>
        <family val="2"/>
      </rPr>
      <t>Teil III Kostennachweis</t>
    </r>
  </si>
  <si>
    <t>Kostenkennziffern der Krankenhäuser im Land Brandenburg
1992 bis 2013</t>
  </si>
  <si>
    <r>
      <t xml:space="preserve">Erschienen im </t>
    </r>
    <r>
      <rPr>
        <b/>
        <sz val="8"/>
        <rFont val="Arial"/>
        <family val="2"/>
      </rPr>
      <t>Dezember 2014</t>
    </r>
  </si>
  <si>
    <t>Potsdam, 2014</t>
  </si>
  <si>
    <t>Personalkosten der Krankenhäuser im Land Brandenburg 2013 nach Personalgruppen</t>
  </si>
  <si>
    <t>der allgemeinen Krankenhäuser im Land Brandenburg 2013 nach Träger der Krankenhäuser</t>
  </si>
  <si>
    <t>Bereinigte Kosten je Krankenhaus im Land Brandenburg 2013 nach Größenklassen</t>
  </si>
  <si>
    <t>im Land Brandenburg 1991 bis 2013</t>
  </si>
  <si>
    <t>2013 nach Größenklassen, Typ und Träger der Krankenhäuser</t>
  </si>
  <si>
    <t>3  Kosten der Krankenhäuser im Land Brandenburg 2013 nach Kostenarten sowie Typ und Träger
    der Krankenhäuser</t>
  </si>
  <si>
    <t xml:space="preserve">Kosten der Krankenhäuser im Land Brandenburg 2013 nach Kostenarten sowie Typ </t>
  </si>
  <si>
    <t>Kosten der Krankenhäuser im Land Brandenburg 2013 nach Kostenarten</t>
  </si>
  <si>
    <t>Personalkosten der Krankenhäuser je Vollkraft im Land Brandenburg 2013 und 2012</t>
  </si>
  <si>
    <t>Krankenhäuser in Brandenburg</t>
  </si>
  <si>
    <t>1  Grunddaten, Kosten und Kostenkennziffern der Krankenhäuser im Land Brandenburg 1991 bis 2013</t>
  </si>
  <si>
    <t>2  Grunddaten, Kosten und Kostenkennziffern der Krankenhäuser im Land Brandenburg 2013
    nach Größenklassen, Typ und Träger der Krankenhäuser</t>
  </si>
  <si>
    <t>3 Bereinigte Kosten je Krankenhaus im Land Brandenburg 2013 nach Größenklassen</t>
  </si>
  <si>
    <t>4  Kosten der Krankenhäuser im Land Brandenburg 2013 nach Kostenarten sowie Kostenkennziffern</t>
  </si>
  <si>
    <t xml:space="preserve">5  Personalkosten der Krankenhäuser je Vollkraft im Land Brandenburg 2013 und 2012 nach
    Personalgruppen sowie Typ und Träger der Krankenhäuser    </t>
  </si>
  <si>
    <t>Berichtsjahr 2013 – Angaben in EUR –</t>
  </si>
  <si>
    <t>1 Personalkosten der Krankenhäuser im Land Brandenburg 2013 nach Personalgruppen</t>
  </si>
  <si>
    <t>2 Personalkosten, Materialaufwand und sonstige betriebliche Aufwendungen aus Sachkosten der
   allgemeinen Krankenhäuser im Land Brandenburg 2013 nach Träger der Krankenhäuser</t>
  </si>
  <si>
    <t>Immanuel Klinikum Bernau 
Herzzentrum Brandenburg</t>
  </si>
  <si>
    <t>Klinik Ernst von Bergmann Bad Belzig GmbH</t>
  </si>
  <si>
    <t>Medizinisch-soziales Zentrum Uckermark gGmbH
Kreiskrankenhaus Prenzlau</t>
  </si>
  <si>
    <t xml:space="preserve">GLG Klinik Wolletzsee   </t>
  </si>
  <si>
    <t>Klinik Sanssouci Potsdam GmbH &amp; Co KG</t>
  </si>
  <si>
    <t>14469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</si>
</sst>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0.0;\–\ 0.0"/>
    <numFmt numFmtId="173" formatCode="#\ ###\ ##0;;\–"/>
    <numFmt numFmtId="174" formatCode="_-* #,##0.00\ [$€-1]_-;\-* #,##0.00\ [$€-1]_-;_-* &quot;-&quot;??\ [$€-1]_-"/>
    <numFmt numFmtId="175" formatCode="#,###,##0;;&quot;–&quot;"/>
    <numFmt numFmtId="176" formatCode="@\ "/>
    <numFmt numFmtId="177" formatCode="#,###,##0;;\–"/>
    <numFmt numFmtId="178" formatCode="#,##0.0;;\–"/>
    <numFmt numFmtId="179" formatCode="#,###,##0.0;;\–"/>
    <numFmt numFmtId="180" formatCode="###,##0"/>
    <numFmt numFmtId="181" formatCode="#\ ##0;\–\ #\ ##0;\–"/>
    <numFmt numFmtId="182" formatCode="#\ ###\ ##0;;\-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sz val="8"/>
      <color indexed="57"/>
      <name val="Arial"/>
      <family val="2"/>
    </font>
    <font>
      <b/>
      <sz val="8.5"/>
      <color indexed="10"/>
      <name val="Arial"/>
      <family val="2"/>
    </font>
    <font>
      <i/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174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3" fillId="0" borderId="0" applyNumberFormat="0" applyFill="0" applyAlignment="0" applyProtection="0">
      <alignment vertical="top"/>
      <protection locked="0"/>
    </xf>
    <xf numFmtId="0" fontId="15" fillId="0" borderId="0"/>
    <xf numFmtId="0" fontId="5" fillId="0" borderId="0" applyNumberFormat="0" applyFill="0" applyBorder="0" applyProtection="0"/>
    <xf numFmtId="0" fontId="11" fillId="0" borderId="0" applyNumberFormat="0" applyFill="0" applyBorder="0" applyAlignment="0" applyProtection="0">
      <alignment horizontal="right"/>
    </xf>
    <xf numFmtId="0" fontId="5" fillId="0" borderId="0" applyFill="0" applyBorder="0" applyAlignment="0" applyProtection="0"/>
    <xf numFmtId="0" fontId="5" fillId="0" borderId="0" applyNumberFormat="0" applyFill="0" applyBorder="0" applyProtection="0"/>
    <xf numFmtId="0" fontId="6" fillId="0" borderId="0" applyFill="0" applyBorder="0"/>
    <xf numFmtId="49" fontId="6" fillId="0" borderId="1" applyNumberFormat="0" applyFill="0" applyAlignment="0">
      <alignment horizontal="left" wrapText="1"/>
    </xf>
    <xf numFmtId="0" fontId="11" fillId="0" borderId="0"/>
    <xf numFmtId="0" fontId="23" fillId="0" borderId="0" applyNumberFormat="0" applyFill="0" applyBorder="0" applyAlignment="0" applyProtection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8" fillId="0" borderId="0" applyNumberFormat="0" applyFill="0" applyBorder="0" applyAlignment="0" applyProtection="0"/>
    <xf numFmtId="0" fontId="3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" fillId="0" borderId="0"/>
  </cellStyleXfs>
  <cellXfs count="278">
    <xf numFmtId="0" fontId="0" fillId="0" borderId="0" xfId="0"/>
    <xf numFmtId="0" fontId="6" fillId="0" borderId="0" xfId="0" applyFont="1" applyBorder="1"/>
    <xf numFmtId="0" fontId="6" fillId="0" borderId="0" xfId="0" applyFont="1"/>
    <xf numFmtId="165" fontId="8" fillId="0" borderId="0" xfId="9" applyNumberFormat="1" applyFont="1" applyBorder="1" applyAlignment="1">
      <alignment horizontal="right"/>
    </xf>
    <xf numFmtId="165" fontId="8" fillId="0" borderId="0" xfId="9" applyNumberFormat="1" applyFont="1" applyBorder="1" applyAlignment="1"/>
    <xf numFmtId="167" fontId="6" fillId="0" borderId="0" xfId="0" applyNumberFormat="1" applyFont="1" applyAlignment="1"/>
    <xf numFmtId="0" fontId="8" fillId="0" borderId="0" xfId="0" applyFont="1" applyBorder="1" applyAlignment="1">
      <alignment horizontal="center"/>
    </xf>
    <xf numFmtId="164" fontId="9" fillId="0" borderId="0" xfId="0" applyNumberFormat="1" applyFont="1" applyBorder="1" applyAlignment="1">
      <alignment horizontal="right"/>
    </xf>
    <xf numFmtId="170" fontId="9" fillId="0" borderId="0" xfId="8" applyNumberFormat="1" applyFont="1" applyBorder="1" applyAlignment="1"/>
    <xf numFmtId="164" fontId="9" fillId="0" borderId="0" xfId="8" applyNumberFormat="1" applyFont="1" applyBorder="1" applyAlignment="1"/>
    <xf numFmtId="164" fontId="9" fillId="0" borderId="0" xfId="0" applyNumberFormat="1" applyFont="1" applyBorder="1" applyAlignment="1"/>
    <xf numFmtId="164" fontId="10" fillId="0" borderId="0" xfId="9" applyNumberFormat="1" applyFont="1" applyAlignment="1">
      <alignment horizontal="right"/>
    </xf>
    <xf numFmtId="171" fontId="8" fillId="0" borderId="0" xfId="6" applyNumberFormat="1" applyFont="1" applyBorder="1" applyAlignment="1">
      <alignment horizontal="right"/>
    </xf>
    <xf numFmtId="167" fontId="6" fillId="0" borderId="0" xfId="9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10" fillId="0" borderId="0" xfId="0" applyNumberFormat="1" applyFont="1"/>
    <xf numFmtId="1" fontId="6" fillId="0" borderId="0" xfId="0" applyNumberFormat="1" applyFont="1"/>
    <xf numFmtId="1" fontId="6" fillId="0" borderId="0" xfId="9" applyNumberFormat="1" applyFont="1" applyBorder="1" applyAlignment="1">
      <alignment horizontal="right"/>
    </xf>
    <xf numFmtId="164" fontId="6" fillId="0" borderId="0" xfId="0" applyNumberFormat="1" applyFont="1" applyBorder="1"/>
    <xf numFmtId="0" fontId="8" fillId="0" borderId="0" xfId="0" applyFont="1"/>
    <xf numFmtId="0" fontId="8" fillId="0" borderId="2" xfId="0" applyFont="1" applyBorder="1" applyAlignment="1">
      <alignment horizontal="center" vertical="center" wrapText="1"/>
    </xf>
    <xf numFmtId="166" fontId="8" fillId="0" borderId="0" xfId="9" applyNumberFormat="1" applyFont="1" applyBorder="1" applyAlignment="1">
      <alignment horizontal="right"/>
    </xf>
    <xf numFmtId="167" fontId="8" fillId="0" borderId="0" xfId="9" applyNumberFormat="1" applyFont="1" applyBorder="1" applyAlignment="1">
      <alignment horizontal="right"/>
    </xf>
    <xf numFmtId="167" fontId="8" fillId="0" borderId="0" xfId="0" applyNumberFormat="1" applyFont="1" applyAlignment="1"/>
    <xf numFmtId="167" fontId="6" fillId="0" borderId="0" xfId="0" applyNumberFormat="1" applyFont="1" applyBorder="1" applyAlignment="1"/>
    <xf numFmtId="0" fontId="6" fillId="0" borderId="0" xfId="0" applyFont="1" applyBorder="1" applyAlignment="1"/>
    <xf numFmtId="167" fontId="12" fillId="0" borderId="0" xfId="0" applyNumberFormat="1" applyFont="1" applyAlignment="1">
      <alignment horizontal="left"/>
    </xf>
    <xf numFmtId="0" fontId="8" fillId="0" borderId="0" xfId="0" applyFont="1" applyBorder="1" applyAlignment="1">
      <alignment vertical="center"/>
    </xf>
    <xf numFmtId="168" fontId="8" fillId="0" borderId="0" xfId="0" applyNumberFormat="1" applyFont="1" applyBorder="1" applyAlignment="1"/>
    <xf numFmtId="168" fontId="8" fillId="0" borderId="0" xfId="0" applyNumberFormat="1" applyFont="1" applyBorder="1" applyAlignment="1">
      <alignment horizontal="left" indent="3"/>
    </xf>
    <xf numFmtId="168" fontId="8" fillId="0" borderId="0" xfId="0" applyNumberFormat="1" applyFont="1" applyBorder="1" applyAlignment="1">
      <alignment horizontal="left" indent="1"/>
    </xf>
    <xf numFmtId="168" fontId="8" fillId="0" borderId="0" xfId="0" applyNumberFormat="1" applyFont="1" applyBorder="1" applyAlignment="1">
      <alignment horizontal="left" indent="2"/>
    </xf>
    <xf numFmtId="0" fontId="8" fillId="0" borderId="0" xfId="0" applyFont="1" applyBorder="1"/>
    <xf numFmtId="49" fontId="8" fillId="0" borderId="0" xfId="0" applyNumberFormat="1" applyFont="1" applyBorder="1" applyAlignment="1">
      <alignment horizontal="left" indent="5"/>
    </xf>
    <xf numFmtId="168" fontId="8" fillId="0" borderId="0" xfId="0" applyNumberFormat="1" applyFont="1" applyBorder="1" applyAlignment="1">
      <alignment horizontal="left" indent="5"/>
    </xf>
    <xf numFmtId="168" fontId="8" fillId="0" borderId="0" xfId="0" applyNumberFormat="1" applyFont="1" applyBorder="1" applyAlignment="1">
      <alignment horizontal="left" indent="4"/>
    </xf>
    <xf numFmtId="168" fontId="8" fillId="0" borderId="0" xfId="0" applyNumberFormat="1" applyFont="1" applyBorder="1" applyAlignment="1">
      <alignment horizontal="left"/>
    </xf>
    <xf numFmtId="173" fontId="8" fillId="0" borderId="0" xfId="9" applyNumberFormat="1" applyFont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9" fontId="8" fillId="0" borderId="0" xfId="9" applyNumberFormat="1" applyFont="1" applyAlignment="1"/>
    <xf numFmtId="169" fontId="8" fillId="0" borderId="0" xfId="9" applyNumberFormat="1" applyFont="1" applyAlignment="1">
      <alignment horizontal="right"/>
    </xf>
    <xf numFmtId="164" fontId="9" fillId="0" borderId="0" xfId="9" applyNumberFormat="1" applyFont="1" applyAlignment="1">
      <alignment horizontal="right"/>
    </xf>
    <xf numFmtId="49" fontId="8" fillId="0" borderId="0" xfId="11" applyNumberFormat="1" applyFont="1" applyBorder="1" applyAlignment="1">
      <alignment horizontal="left" indent="3"/>
    </xf>
    <xf numFmtId="164" fontId="9" fillId="0" borderId="0" xfId="9" applyNumberFormat="1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164" fontId="9" fillId="0" borderId="0" xfId="0" applyNumberFormat="1" applyFont="1"/>
    <xf numFmtId="164" fontId="9" fillId="0" borderId="0" xfId="7" applyNumberFormat="1" applyFont="1" applyFill="1" applyBorder="1">
      <alignment horizontal="right"/>
    </xf>
    <xf numFmtId="0" fontId="8" fillId="0" borderId="0" xfId="0" applyFont="1" applyBorder="1" applyAlignment="1">
      <alignment horizontal="center" vertical="center"/>
    </xf>
    <xf numFmtId="0" fontId="7" fillId="0" borderId="0" xfId="0" applyNumberFormat="1" applyFont="1" applyBorder="1"/>
    <xf numFmtId="0" fontId="21" fillId="0" borderId="0" xfId="0" applyFont="1" applyBorder="1"/>
    <xf numFmtId="167" fontId="8" fillId="0" borderId="0" xfId="9" applyNumberFormat="1" applyFont="1" applyBorder="1" applyAlignment="1">
      <alignment horizontal="left" indent="2"/>
    </xf>
    <xf numFmtId="0" fontId="7" fillId="0" borderId="0" xfId="0" applyFont="1"/>
    <xf numFmtId="180" fontId="8" fillId="0" borderId="0" xfId="9" applyNumberFormat="1" applyFont="1" applyBorder="1" applyAlignment="1">
      <alignment horizontal="right"/>
    </xf>
    <xf numFmtId="176" fontId="8" fillId="0" borderId="0" xfId="0" applyNumberFormat="1" applyFont="1" applyBorder="1" applyAlignment="1"/>
    <xf numFmtId="175" fontId="9" fillId="0" borderId="0" xfId="9" applyNumberFormat="1" applyFont="1" applyAlignment="1"/>
    <xf numFmtId="0" fontId="16" fillId="0" borderId="0" xfId="0" applyFont="1"/>
    <xf numFmtId="175" fontId="8" fillId="0" borderId="0" xfId="9" applyNumberFormat="1" applyFont="1" applyAlignment="1"/>
    <xf numFmtId="173" fontId="6" fillId="0" borderId="0" xfId="9" applyNumberFormat="1" applyFont="1" applyAlignment="1"/>
    <xf numFmtId="177" fontId="32" fillId="0" borderId="0" xfId="0" applyNumberFormat="1" applyFont="1" applyBorder="1" applyAlignment="1"/>
    <xf numFmtId="165" fontId="7" fillId="0" borderId="0" xfId="0" applyNumberFormat="1" applyFont="1" applyBorder="1"/>
    <xf numFmtId="178" fontId="9" fillId="0" borderId="0" xfId="9" applyNumberFormat="1" applyFont="1" applyBorder="1" applyAlignment="1"/>
    <xf numFmtId="3" fontId="6" fillId="0" borderId="0" xfId="9" applyNumberFormat="1" applyFont="1" applyBorder="1" applyAlignment="1"/>
    <xf numFmtId="0" fontId="0" fillId="0" borderId="0" xfId="0" applyBorder="1"/>
    <xf numFmtId="177" fontId="8" fillId="0" borderId="0" xfId="9" applyNumberFormat="1" applyFont="1" applyBorder="1" applyAlignment="1">
      <alignment horizontal="right"/>
    </xf>
    <xf numFmtId="166" fontId="7" fillId="0" borderId="0" xfId="0" applyNumberFormat="1" applyFont="1" applyBorder="1"/>
    <xf numFmtId="177" fontId="6" fillId="0" borderId="0" xfId="0" applyNumberFormat="1" applyFont="1" applyBorder="1" applyAlignment="1"/>
    <xf numFmtId="177" fontId="0" fillId="0" borderId="0" xfId="0" applyNumberFormat="1"/>
    <xf numFmtId="0" fontId="0" fillId="0" borderId="0" xfId="0" applyFill="1" applyProtection="1">
      <protection locked="0"/>
    </xf>
    <xf numFmtId="0" fontId="31" fillId="0" borderId="0" xfId="0" applyFont="1" applyFill="1" applyBorder="1" applyProtection="1">
      <protection locked="0"/>
    </xf>
    <xf numFmtId="0" fontId="0" fillId="0" borderId="0" xfId="0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35" fillId="0" borderId="0" xfId="0" applyNumberFormat="1" applyFont="1" applyBorder="1"/>
    <xf numFmtId="0" fontId="36" fillId="0" borderId="0" xfId="0" applyFont="1" applyBorder="1"/>
    <xf numFmtId="0" fontId="36" fillId="0" borderId="0" xfId="0" applyFont="1"/>
    <xf numFmtId="1" fontId="0" fillId="0" borderId="0" xfId="0" applyNumberFormat="1"/>
    <xf numFmtId="1" fontId="8" fillId="0" borderId="0" xfId="9" applyNumberFormat="1" applyFont="1" applyBorder="1" applyAlignment="1">
      <alignment horizontal="right"/>
    </xf>
    <xf numFmtId="1" fontId="6" fillId="0" borderId="0" xfId="0" applyNumberFormat="1" applyFont="1" applyBorder="1" applyAlignment="1"/>
    <xf numFmtId="0" fontId="17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4" fillId="0" borderId="0" xfId="0" applyFont="1" applyFill="1"/>
    <xf numFmtId="0" fontId="14" fillId="0" borderId="0" xfId="0" applyFont="1" applyFill="1" applyBorder="1" applyAlignment="1">
      <alignment horizontal="right"/>
    </xf>
    <xf numFmtId="0" fontId="23" fillId="0" borderId="0" xfId="2" quotePrefix="1" applyFill="1" applyBorder="1" applyAlignment="1" applyProtection="1">
      <alignment horizontal="right"/>
    </xf>
    <xf numFmtId="168" fontId="23" fillId="0" borderId="0" xfId="2" applyNumberFormat="1" applyFill="1" applyBorder="1" applyAlignment="1" applyProtection="1">
      <alignment horizontal="left"/>
      <protection locked="0"/>
    </xf>
    <xf numFmtId="0" fontId="30" fillId="0" borderId="0" xfId="3" applyFont="1" applyFill="1" applyBorder="1" applyAlignment="1">
      <alignment horizontal="right"/>
    </xf>
    <xf numFmtId="0" fontId="30" fillId="0" borderId="0" xfId="3" applyFont="1" applyFill="1" applyAlignment="1">
      <alignment horizontal="right"/>
    </xf>
    <xf numFmtId="0" fontId="13" fillId="0" borderId="0" xfId="2" applyFont="1" applyFill="1" applyAlignment="1" applyProtection="1"/>
    <xf numFmtId="49" fontId="23" fillId="0" borderId="0" xfId="2" applyNumberFormat="1" applyFill="1" applyAlignment="1" applyProtection="1">
      <alignment horizontal="left" indent="1"/>
      <protection locked="0"/>
    </xf>
    <xf numFmtId="168" fontId="23" fillId="0" borderId="0" xfId="2" applyNumberFormat="1" applyFill="1" applyAlignment="1" applyProtection="1">
      <alignment horizontal="left"/>
      <protection locked="0"/>
    </xf>
    <xf numFmtId="49" fontId="23" fillId="0" borderId="0" xfId="2" applyNumberFormat="1" applyFill="1" applyAlignment="1" applyProtection="1">
      <alignment horizontal="left"/>
      <protection locked="0"/>
    </xf>
    <xf numFmtId="0" fontId="23" fillId="0" borderId="0" xfId="2" applyFill="1" applyAlignment="1" applyProtection="1">
      <alignment horizontal="right"/>
    </xf>
    <xf numFmtId="0" fontId="14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24" fillId="0" borderId="0" xfId="0" applyFont="1" applyFill="1" applyAlignment="1" applyProtection="1">
      <alignment horizontal="right"/>
      <protection locked="0"/>
    </xf>
    <xf numFmtId="168" fontId="23" fillId="0" borderId="0" xfId="2" applyNumberFormat="1" applyFont="1" applyFill="1" applyAlignment="1" applyProtection="1">
      <alignment horizontal="left"/>
      <protection locked="0"/>
    </xf>
    <xf numFmtId="49" fontId="23" fillId="0" borderId="0" xfId="2" applyNumberFormat="1" applyFill="1" applyAlignment="1" applyProtection="1">
      <alignment horizontal="right" wrapText="1" indent="1"/>
      <protection locked="0"/>
    </xf>
    <xf numFmtId="0" fontId="27" fillId="0" borderId="0" xfId="2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7" fillId="0" borderId="0" xfId="2" applyFont="1" applyFill="1" applyAlignment="1" applyProtection="1"/>
    <xf numFmtId="0" fontId="14" fillId="0" borderId="0" xfId="0" applyFont="1" applyFill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20" fillId="0" borderId="0" xfId="0" applyFont="1" applyAlignment="1" applyProtection="1">
      <alignment wrapText="1"/>
      <protection locked="0"/>
    </xf>
    <xf numFmtId="0" fontId="11" fillId="0" borderId="0" xfId="0" applyFont="1"/>
    <xf numFmtId="0" fontId="11" fillId="0" borderId="0" xfId="0" applyFont="1" applyBorder="1"/>
    <xf numFmtId="0" fontId="8" fillId="0" borderId="0" xfId="0" applyNumberFormat="1" applyFont="1" applyBorder="1"/>
    <xf numFmtId="0" fontId="8" fillId="0" borderId="0" xfId="0" applyFont="1" applyAlignment="1">
      <alignment horizontal="right"/>
    </xf>
    <xf numFmtId="0" fontId="18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7" fillId="0" borderId="0" xfId="0" applyFont="1" applyBorder="1" applyProtection="1">
      <protection locked="0"/>
    </xf>
    <xf numFmtId="0" fontId="33" fillId="0" borderId="0" xfId="0" applyFont="1" applyProtection="1"/>
    <xf numFmtId="164" fontId="40" fillId="0" borderId="0" xfId="0" applyNumberFormat="1" applyFo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4" xfId="0" applyFont="1" applyFill="1" applyBorder="1" applyProtection="1">
      <protection locked="0"/>
    </xf>
    <xf numFmtId="0" fontId="20" fillId="0" borderId="0" xfId="0" applyFont="1" applyProtection="1"/>
    <xf numFmtId="0" fontId="8" fillId="0" borderId="0" xfId="0" applyFont="1" applyAlignment="1">
      <alignment wrapText="1"/>
    </xf>
    <xf numFmtId="0" fontId="27" fillId="0" borderId="0" xfId="4" applyFont="1" applyAlignment="1" applyProtection="1">
      <alignment horizontal="left" vertical="center" wrapText="1"/>
    </xf>
    <xf numFmtId="1" fontId="41" fillId="0" borderId="0" xfId="9" applyNumberFormat="1" applyFont="1" applyBorder="1" applyAlignment="1">
      <alignment horizontal="right"/>
    </xf>
    <xf numFmtId="179" fontId="8" fillId="0" borderId="0" xfId="9" applyNumberFormat="1" applyFont="1" applyBorder="1" applyAlignment="1">
      <alignment horizontal="right"/>
    </xf>
    <xf numFmtId="0" fontId="8" fillId="0" borderId="0" xfId="0" applyFont="1" applyFill="1"/>
    <xf numFmtId="0" fontId="43" fillId="0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0" fontId="8" fillId="0" borderId="0" xfId="0" quotePrefix="1" applyNumberFormat="1" applyFont="1" applyAlignment="1">
      <alignment vertical="top" wrapText="1"/>
    </xf>
    <xf numFmtId="0" fontId="8" fillId="0" borderId="0" xfId="0" applyNumberFormat="1" applyFont="1" applyAlignment="1">
      <alignment vertical="top" wrapText="1"/>
    </xf>
    <xf numFmtId="0" fontId="8" fillId="0" borderId="0" xfId="0" applyNumberFormat="1" applyFont="1" applyAlignment="1">
      <alignment wrapText="1"/>
    </xf>
    <xf numFmtId="0" fontId="42" fillId="0" borderId="0" xfId="0" applyNumberFormat="1" applyFont="1" applyBorder="1"/>
    <xf numFmtId="0" fontId="8" fillId="0" borderId="5" xfId="0" applyFont="1" applyFill="1" applyBorder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181" fontId="8" fillId="0" borderId="2" xfId="0" applyNumberFormat="1" applyFont="1" applyBorder="1" applyAlignment="1">
      <alignment horizontal="center" vertical="center" wrapText="1"/>
    </xf>
    <xf numFmtId="182" fontId="8" fillId="0" borderId="0" xfId="9" applyNumberFormat="1" applyFont="1" applyAlignment="1"/>
    <xf numFmtId="182" fontId="8" fillId="0" borderId="0" xfId="9" applyNumberFormat="1" applyFont="1" applyAlignment="1">
      <alignment horizontal="right"/>
    </xf>
    <xf numFmtId="182" fontId="8" fillId="0" borderId="0" xfId="9" applyNumberFormat="1" applyFont="1" applyBorder="1" applyAlignment="1">
      <alignment horizontal="right"/>
    </xf>
    <xf numFmtId="182" fontId="8" fillId="0" borderId="0" xfId="9" applyNumberFormat="1" applyFont="1" applyBorder="1" applyAlignment="1"/>
    <xf numFmtId="0" fontId="27" fillId="0" borderId="0" xfId="2" applyFont="1" applyAlignment="1" applyProtection="1">
      <alignment horizontal="right"/>
      <protection locked="0"/>
    </xf>
    <xf numFmtId="0" fontId="27" fillId="0" borderId="0" xfId="2" applyNumberFormat="1" applyFont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 wrapText="1" indent="1"/>
      <protection locked="0"/>
    </xf>
    <xf numFmtId="0" fontId="8" fillId="0" borderId="0" xfId="0" applyFont="1" applyAlignment="1"/>
    <xf numFmtId="182" fontId="8" fillId="0" borderId="0" xfId="0" applyNumberFormat="1" applyFont="1"/>
    <xf numFmtId="0" fontId="44" fillId="0" borderId="0" xfId="0" applyFont="1" applyAlignment="1"/>
    <xf numFmtId="173" fontId="0" fillId="0" borderId="0" xfId="0" applyNumberFormat="1"/>
    <xf numFmtId="164" fontId="7" fillId="0" borderId="0" xfId="0" applyNumberFormat="1" applyFont="1"/>
    <xf numFmtId="0" fontId="8" fillId="0" borderId="0" xfId="0" applyFont="1" applyBorder="1" applyAlignment="1">
      <alignment wrapText="1"/>
    </xf>
    <xf numFmtId="49" fontId="8" fillId="0" borderId="0" xfId="0" applyNumberFormat="1" applyFont="1" applyBorder="1" applyAlignment="1">
      <alignment horizontal="left" indent="4"/>
    </xf>
    <xf numFmtId="177" fontId="8" fillId="0" borderId="0" xfId="9" applyNumberFormat="1" applyFont="1" applyFill="1" applyBorder="1" applyAlignment="1">
      <alignment horizontal="right"/>
    </xf>
    <xf numFmtId="0" fontId="27" fillId="0" borderId="0" xfId="2" applyFont="1" applyAlignment="1" applyProtection="1"/>
    <xf numFmtId="0" fontId="45" fillId="0" borderId="0" xfId="0" applyFont="1"/>
    <xf numFmtId="1" fontId="7" fillId="0" borderId="0" xfId="0" applyNumberFormat="1" applyFont="1" applyBorder="1"/>
    <xf numFmtId="164" fontId="7" fillId="0" borderId="0" xfId="0" applyNumberFormat="1" applyFont="1" applyBorder="1"/>
    <xf numFmtId="0" fontId="8" fillId="0" borderId="0" xfId="0" applyFont="1" applyFill="1" applyAlignment="1">
      <alignment horizontal="left" vertical="top"/>
    </xf>
    <xf numFmtId="0" fontId="8" fillId="0" borderId="0" xfId="0" quotePrefix="1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vertical="top" wrapText="1"/>
    </xf>
    <xf numFmtId="169" fontId="46" fillId="0" borderId="0" xfId="0" applyNumberFormat="1" applyFont="1" applyAlignment="1"/>
    <xf numFmtId="0" fontId="8" fillId="0" borderId="0" xfId="0" applyNumberFormat="1" applyFont="1" applyFill="1" applyBorder="1" applyAlignment="1">
      <alignment vertical="top" wrapText="1"/>
    </xf>
    <xf numFmtId="0" fontId="5" fillId="0" borderId="0" xfId="0" applyFont="1" applyAlignment="1" applyProtection="1">
      <alignment vertical="top" wrapText="1"/>
      <protection locked="0"/>
    </xf>
    <xf numFmtId="0" fontId="11" fillId="0" borderId="0" xfId="12" applyAlignment="1" applyProtection="1">
      <alignment wrapText="1"/>
    </xf>
    <xf numFmtId="0" fontId="11" fillId="0" borderId="0" xfId="12" applyProtection="1"/>
    <xf numFmtId="0" fontId="14" fillId="0" borderId="0" xfId="12" applyFont="1" applyAlignment="1" applyProtection="1">
      <alignment wrapText="1"/>
    </xf>
    <xf numFmtId="0" fontId="28" fillId="0" borderId="0" xfId="12" applyFont="1" applyProtection="1"/>
    <xf numFmtId="0" fontId="7" fillId="0" borderId="0" xfId="12" applyFont="1" applyProtection="1">
      <protection locked="0"/>
    </xf>
    <xf numFmtId="0" fontId="7" fillId="0" borderId="0" xfId="12" applyFont="1" applyProtection="1"/>
    <xf numFmtId="0" fontId="28" fillId="0" borderId="0" xfId="12" applyFont="1" applyAlignment="1" applyProtection="1">
      <alignment vertical="center"/>
    </xf>
    <xf numFmtId="0" fontId="7" fillId="0" borderId="0" xfId="12" applyFont="1" applyAlignment="1" applyProtection="1">
      <alignment vertical="center"/>
    </xf>
    <xf numFmtId="0" fontId="28" fillId="0" borderId="0" xfId="12" applyFont="1" applyAlignment="1" applyProtection="1">
      <alignment horizontal="left" vertical="center"/>
    </xf>
    <xf numFmtId="0" fontId="7" fillId="0" borderId="0" xfId="12" applyFont="1" applyAlignment="1" applyProtection="1">
      <alignment horizontal="left" vertical="center"/>
    </xf>
    <xf numFmtId="0" fontId="29" fillId="0" borderId="0" xfId="12" applyFont="1" applyAlignment="1" applyProtection="1">
      <alignment vertical="center"/>
    </xf>
    <xf numFmtId="0" fontId="11" fillId="0" borderId="0" xfId="12" applyAlignment="1" applyProtection="1">
      <alignment vertical="center"/>
    </xf>
    <xf numFmtId="0" fontId="9" fillId="0" borderId="0" xfId="12" applyFont="1" applyAlignment="1" applyProtection="1">
      <alignment vertical="center"/>
    </xf>
    <xf numFmtId="0" fontId="7" fillId="0" borderId="0" xfId="12" applyFont="1" applyAlignment="1" applyProtection="1">
      <alignment vertical="center"/>
      <protection locked="0"/>
    </xf>
    <xf numFmtId="0" fontId="47" fillId="0" borderId="0" xfId="13" applyFont="1" applyProtection="1"/>
    <xf numFmtId="175" fontId="49" fillId="0" borderId="0" xfId="22" applyNumberFormat="1" applyFont="1"/>
    <xf numFmtId="0" fontId="27" fillId="0" borderId="0" xfId="2" applyFont="1" applyAlignment="1" applyProtection="1"/>
    <xf numFmtId="164" fontId="9" fillId="0" borderId="0" xfId="9" applyNumberFormat="1" applyFont="1" applyFill="1" applyAlignment="1">
      <alignment horizontal="right"/>
    </xf>
    <xf numFmtId="177" fontId="7" fillId="0" borderId="0" xfId="0" applyNumberFormat="1" applyFont="1" applyBorder="1"/>
    <xf numFmtId="169" fontId="8" fillId="0" borderId="0" xfId="9" applyNumberFormat="1" applyFont="1" applyFill="1" applyAlignment="1">
      <alignment horizontal="right"/>
    </xf>
    <xf numFmtId="173" fontId="8" fillId="0" borderId="0" xfId="0" applyNumberFormat="1" applyFont="1" applyFill="1" applyBorder="1" applyAlignment="1"/>
    <xf numFmtId="175" fontId="49" fillId="0" borderId="0" xfId="23" applyNumberFormat="1" applyFont="1"/>
    <xf numFmtId="173" fontId="8" fillId="0" borderId="0" xfId="9" applyNumberFormat="1" applyFont="1" applyFill="1" applyBorder="1" applyAlignment="1">
      <alignment horizontal="right"/>
    </xf>
    <xf numFmtId="177" fontId="49" fillId="0" borderId="0" xfId="23" applyNumberFormat="1" applyFont="1"/>
    <xf numFmtId="177" fontId="49" fillId="0" borderId="0" xfId="23" applyNumberFormat="1" applyFont="1"/>
    <xf numFmtId="177" fontId="49" fillId="0" borderId="0" xfId="23" applyNumberFormat="1" applyFont="1"/>
    <xf numFmtId="177" fontId="49" fillId="0" borderId="0" xfId="23" applyNumberFormat="1" applyFont="1" applyFill="1"/>
    <xf numFmtId="173" fontId="8" fillId="0" borderId="0" xfId="0" applyNumberFormat="1" applyFont="1" applyFill="1" applyBorder="1" applyAlignment="1">
      <alignment horizontal="right"/>
    </xf>
    <xf numFmtId="177" fontId="49" fillId="0" borderId="0" xfId="23" applyNumberFormat="1" applyFont="1"/>
    <xf numFmtId="177" fontId="49" fillId="0" borderId="0" xfId="23" applyNumberFormat="1" applyFont="1"/>
    <xf numFmtId="173" fontId="7" fillId="0" borderId="0" xfId="0" applyNumberFormat="1" applyFont="1" applyFill="1" applyBorder="1" applyAlignment="1">
      <alignment horizontal="right"/>
    </xf>
    <xf numFmtId="173" fontId="8" fillId="0" borderId="0" xfId="9" applyNumberFormat="1" applyFont="1" applyBorder="1" applyAlignment="1"/>
    <xf numFmtId="165" fontId="8" fillId="0" borderId="0" xfId="0" applyNumberFormat="1" applyFont="1" applyFill="1"/>
    <xf numFmtId="172" fontId="9" fillId="0" borderId="0" xfId="0" applyNumberFormat="1" applyFont="1" applyFill="1"/>
    <xf numFmtId="0" fontId="7" fillId="0" borderId="0" xfId="0" quotePrefix="1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23" fillId="0" borderId="0" xfId="2" applyAlignment="1" applyProtection="1"/>
    <xf numFmtId="168" fontId="27" fillId="0" borderId="0" xfId="2" applyNumberFormat="1" applyFont="1" applyAlignment="1" applyProtection="1"/>
    <xf numFmtId="168" fontId="23" fillId="0" borderId="0" xfId="2" applyNumberFormat="1" applyAlignment="1" applyProtection="1"/>
    <xf numFmtId="0" fontId="7" fillId="0" borderId="0" xfId="0" applyNumberFormat="1" applyFont="1" applyFill="1" applyBorder="1"/>
    <xf numFmtId="175" fontId="49" fillId="0" borderId="0" xfId="22" applyNumberFormat="1" applyFont="1" applyFill="1"/>
    <xf numFmtId="175" fontId="7" fillId="0" borderId="0" xfId="0" applyNumberFormat="1" applyFont="1" applyFill="1" applyBorder="1"/>
    <xf numFmtId="177" fontId="7" fillId="0" borderId="0" xfId="9" applyNumberFormat="1" applyFont="1" applyFill="1" applyBorder="1" applyAlignment="1">
      <alignment horizontal="right"/>
    </xf>
    <xf numFmtId="175" fontId="49" fillId="0" borderId="0" xfId="23" applyNumberFormat="1" applyFont="1" applyFill="1"/>
    <xf numFmtId="173" fontId="49" fillId="0" borderId="0" xfId="23" applyNumberFormat="1" applyFont="1" applyFill="1"/>
    <xf numFmtId="1" fontId="11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Fill="1"/>
    <xf numFmtId="0" fontId="7" fillId="0" borderId="0" xfId="0" applyFont="1" applyFill="1" applyBorder="1" applyAlignment="1">
      <alignment horizontal="center" vertical="center"/>
    </xf>
    <xf numFmtId="0" fontId="34" fillId="0" borderId="0" xfId="0" applyFont="1" applyFill="1"/>
    <xf numFmtId="0" fontId="1" fillId="0" borderId="0" xfId="33" applyFill="1"/>
    <xf numFmtId="0" fontId="2" fillId="0" borderId="0" xfId="23" applyNumberFormat="1" applyFill="1"/>
    <xf numFmtId="173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right"/>
    </xf>
    <xf numFmtId="0" fontId="33" fillId="0" borderId="0" xfId="0" applyFont="1" applyFill="1" applyAlignment="1" applyProtection="1">
      <alignment horizontal="left"/>
      <protection locked="0"/>
    </xf>
    <xf numFmtId="0" fontId="3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33" fillId="0" borderId="0" xfId="0" applyFont="1" applyFill="1" applyAlignment="1" applyProtection="1">
      <alignment horizontal="left" wrapText="1"/>
      <protection locked="0"/>
    </xf>
    <xf numFmtId="0" fontId="9" fillId="0" borderId="0" xfId="12" applyFont="1" applyAlignment="1" applyProtection="1">
      <alignment horizontal="left" wrapText="1"/>
    </xf>
    <xf numFmtId="0" fontId="26" fillId="0" borderId="0" xfId="0" applyFont="1" applyFill="1" applyBorder="1" applyAlignment="1">
      <alignment horizontal="right" vertical="top" textRotation="180"/>
    </xf>
    <xf numFmtId="0" fontId="26" fillId="0" borderId="0" xfId="0" applyFont="1" applyFill="1" applyAlignment="1">
      <alignment horizontal="right" vertical="top" textRotation="180"/>
    </xf>
    <xf numFmtId="0" fontId="13" fillId="0" borderId="0" xfId="0" applyFont="1" applyFill="1" applyBorder="1" applyAlignment="1">
      <alignment horizontal="left"/>
    </xf>
    <xf numFmtId="176" fontId="27" fillId="0" borderId="0" xfId="2" applyNumberFormat="1" applyFont="1" applyFill="1" applyAlignment="1" applyProtection="1"/>
    <xf numFmtId="0" fontId="27" fillId="0" borderId="0" xfId="2" applyFont="1" applyAlignment="1" applyProtection="1"/>
    <xf numFmtId="0" fontId="27" fillId="0" borderId="0" xfId="2" applyFont="1" applyAlignment="1" applyProtection="1">
      <alignment wrapText="1"/>
    </xf>
    <xf numFmtId="0" fontId="2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1" fillId="0" borderId="0" xfId="0" applyFont="1" applyAlignment="1">
      <alignment wrapText="1"/>
    </xf>
    <xf numFmtId="167" fontId="8" fillId="0" borderId="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27" fillId="0" borderId="0" xfId="2" applyFont="1" applyAlignment="1" applyProtection="1">
      <alignment horizontal="left" vertical="top" wrapText="1"/>
    </xf>
    <xf numFmtId="0" fontId="27" fillId="0" borderId="0" xfId="2" applyFont="1" applyAlignment="1" applyProtection="1">
      <alignment horizontal="left" vertical="top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7" xfId="0" applyFont="1" applyBorder="1" applyAlignment="1"/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/>
    <xf numFmtId="49" fontId="8" fillId="0" borderId="0" xfId="9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176" fontId="27" fillId="0" borderId="0" xfId="2" applyNumberFormat="1" applyFont="1" applyFill="1" applyAlignment="1" applyProtection="1">
      <alignment horizontal="left"/>
    </xf>
    <xf numFmtId="0" fontId="21" fillId="0" borderId="0" xfId="0" applyFont="1" applyAlignment="1">
      <alignment horizontal="left"/>
    </xf>
    <xf numFmtId="0" fontId="11" fillId="0" borderId="0" xfId="0" applyFont="1" applyAlignment="1"/>
    <xf numFmtId="167" fontId="8" fillId="0" borderId="2" xfId="9" applyNumberFormat="1" applyFont="1" applyBorder="1" applyAlignment="1">
      <alignment horizontal="center" vertical="center"/>
    </xf>
    <xf numFmtId="167" fontId="8" fillId="0" borderId="3" xfId="9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6" fillId="0" borderId="0" xfId="0" applyFont="1" applyAlignment="1"/>
    <xf numFmtId="0" fontId="0" fillId="0" borderId="0" xfId="0" applyAlignment="1"/>
    <xf numFmtId="0" fontId="8" fillId="0" borderId="7" xfId="0" applyFont="1" applyBorder="1" applyAlignment="1">
      <alignment horizontal="center" vertical="center"/>
    </xf>
    <xf numFmtId="0" fontId="27" fillId="0" borderId="0" xfId="2" applyFont="1" applyAlignment="1" applyProtection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7" fillId="0" borderId="0" xfId="2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27" fillId="0" borderId="0" xfId="2" applyFont="1" applyBorder="1" applyAlignment="1" applyProtection="1">
      <alignment horizontal="left" vertical="center" wrapText="1"/>
    </xf>
    <xf numFmtId="0" fontId="27" fillId="0" borderId="0" xfId="2" applyFont="1" applyBorder="1" applyAlignment="1" applyProtection="1">
      <alignment horizontal="left" vertical="center"/>
    </xf>
  </cellXfs>
  <cellStyles count="34">
    <cellStyle name="Besuchter Hyperlink" xfId="21" builtinId="9" customBuiltin="1"/>
    <cellStyle name="Euro" xfId="1"/>
    <cellStyle name="Hyperlink" xfId="2" builtinId="8"/>
    <cellStyle name="Hyperlink 2" xfId="13"/>
    <cellStyle name="Hyperlink_SB_A4-3_j06_BE" xfId="3"/>
    <cellStyle name="Hyperlink_SB_A4-4_j01-09_BB" xfId="4"/>
    <cellStyle name="JGB" xfId="5"/>
    <cellStyle name="Standard" xfId="0" builtinId="0"/>
    <cellStyle name="Standard 10" xfId="24"/>
    <cellStyle name="Standard 11" xfId="23"/>
    <cellStyle name="Standard 12" xfId="25"/>
    <cellStyle name="Standard 13" xfId="32"/>
    <cellStyle name="Standard 14" xfId="28"/>
    <cellStyle name="Standard 15" xfId="33"/>
    <cellStyle name="Standard 2" xfId="12"/>
    <cellStyle name="Standard 3" xfId="14"/>
    <cellStyle name="Standard 3 2" xfId="15"/>
    <cellStyle name="Standard 3 2 2" xfId="27"/>
    <cellStyle name="Standard 3 3" xfId="26"/>
    <cellStyle name="Standard 4" xfId="16"/>
    <cellStyle name="Standard 5" xfId="17"/>
    <cellStyle name="Standard 6" xfId="18"/>
    <cellStyle name="Standard 6 2" xfId="29"/>
    <cellStyle name="Standard 7" xfId="19"/>
    <cellStyle name="Standard 8" xfId="20"/>
    <cellStyle name="Standard 8 2" xfId="30"/>
    <cellStyle name="Standard 9" xfId="22"/>
    <cellStyle name="Standard 9 2" xfId="31"/>
    <cellStyle name="Standard_06_94" xfId="6"/>
    <cellStyle name="Standard_ECKDATEN" xfId="7"/>
    <cellStyle name="Standard_erg_reih" xfId="8"/>
    <cellStyle name="Standard_GERÄTE7" xfId="9"/>
    <cellStyle name="Tab_Datenkörper_abs" xfId="10"/>
    <cellStyle name="Tab_Vorspalt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3583573754918656E-2"/>
          <c:w val="0.90254260630012295"/>
          <c:h val="0.68523063181344335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Titel!$H$16:$AC$16</c:f>
              <c:numCache>
                <c:formatCode>General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Titel!$H$17:$AC$17</c:f>
              <c:numCache>
                <c:formatCode>0.0</c:formatCode>
                <c:ptCount val="22"/>
                <c:pt idx="0">
                  <c:v>131.06043169677073</c:v>
                </c:pt>
                <c:pt idx="1">
                  <c:v>148.62382699362811</c:v>
                </c:pt>
                <c:pt idx="2">
                  <c:v>172.88932355023491</c:v>
                </c:pt>
                <c:pt idx="3">
                  <c:v>187.75981334878034</c:v>
                </c:pt>
                <c:pt idx="4">
                  <c:v>200.62562041621803</c:v>
                </c:pt>
                <c:pt idx="5">
                  <c:v>210.534644552603</c:v>
                </c:pt>
                <c:pt idx="6">
                  <c:v>228.73676982218399</c:v>
                </c:pt>
                <c:pt idx="7">
                  <c:v>242.43490875706317</c:v>
                </c:pt>
                <c:pt idx="8">
                  <c:v>243.78428369736756</c:v>
                </c:pt>
                <c:pt idx="9">
                  <c:v>262.08847650858507</c:v>
                </c:pt>
                <c:pt idx="10">
                  <c:v>283.77421211188101</c:v>
                </c:pt>
                <c:pt idx="11">
                  <c:v>301.49789096362571</c:v>
                </c:pt>
                <c:pt idx="12">
                  <c:v>326.59059584222115</c:v>
                </c:pt>
                <c:pt idx="13">
                  <c:v>336.00886180481092</c:v>
                </c:pt>
                <c:pt idx="14">
                  <c:v>343.21585126837113</c:v>
                </c:pt>
                <c:pt idx="15">
                  <c:v>353.28555282237443</c:v>
                </c:pt>
                <c:pt idx="16">
                  <c:v>352.57103708620139</c:v>
                </c:pt>
                <c:pt idx="17">
                  <c:v>358.6</c:v>
                </c:pt>
                <c:pt idx="18">
                  <c:v>369.5</c:v>
                </c:pt>
                <c:pt idx="19">
                  <c:v>371.1</c:v>
                </c:pt>
                <c:pt idx="20">
                  <c:v>371.73126585750146</c:v>
                </c:pt>
                <c:pt idx="21">
                  <c:v>375.55421331699694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Titel!$H$16:$AC$16</c:f>
              <c:numCache>
                <c:formatCode>General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Titel!$H$18:$AC$18</c:f>
              <c:numCache>
                <c:formatCode>0.0</c:formatCode>
                <c:ptCount val="22"/>
                <c:pt idx="0">
                  <c:v>137.08495120392689</c:v>
                </c:pt>
                <c:pt idx="1">
                  <c:v>166.83979219428622</c:v>
                </c:pt>
                <c:pt idx="2">
                  <c:v>188.64622167095905</c:v>
                </c:pt>
                <c:pt idx="3">
                  <c:v>205.00290976788477</c:v>
                </c:pt>
                <c:pt idx="4">
                  <c:v>217.8330279094462</c:v>
                </c:pt>
                <c:pt idx="5">
                  <c:v>223.80466844987652</c:v>
                </c:pt>
                <c:pt idx="6">
                  <c:v>227.85424202086119</c:v>
                </c:pt>
                <c:pt idx="7">
                  <c:v>232.74733597130628</c:v>
                </c:pt>
                <c:pt idx="8">
                  <c:v>241.92454753513906</c:v>
                </c:pt>
                <c:pt idx="9">
                  <c:v>259.34871716812523</c:v>
                </c:pt>
                <c:pt idx="10">
                  <c:v>271.54716628885984</c:v>
                </c:pt>
                <c:pt idx="11">
                  <c:v>284.94796370357238</c:v>
                </c:pt>
                <c:pt idx="12">
                  <c:v>308.6188250697877</c:v>
                </c:pt>
                <c:pt idx="13">
                  <c:v>317.45648151828442</c:v>
                </c:pt>
                <c:pt idx="14">
                  <c:v>327.97005640801706</c:v>
                </c:pt>
                <c:pt idx="15">
                  <c:v>338.73545699614561</c:v>
                </c:pt>
                <c:pt idx="16">
                  <c:v>355.95017563044445</c:v>
                </c:pt>
                <c:pt idx="17">
                  <c:v>376</c:v>
                </c:pt>
                <c:pt idx="18">
                  <c:v>387.8</c:v>
                </c:pt>
                <c:pt idx="19">
                  <c:v>401.7</c:v>
                </c:pt>
                <c:pt idx="20">
                  <c:v>410.85251634465186</c:v>
                </c:pt>
                <c:pt idx="21">
                  <c:v>425.7336779170451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Titel!$H$16:$AC$16</c:f>
              <c:numCache>
                <c:formatCode>General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Titel!$H$19:$AC$19</c:f>
              <c:numCache>
                <c:formatCode>0.0</c:formatCode>
                <c:ptCount val="22"/>
                <c:pt idx="0">
                  <c:v>122.92426263259561</c:v>
                </c:pt>
                <c:pt idx="1">
                  <c:v>133.73056005417413</c:v>
                </c:pt>
                <c:pt idx="2">
                  <c:v>142.18957359069432</c:v>
                </c:pt>
                <c:pt idx="3">
                  <c:v>149.25263269522287</c:v>
                </c:pt>
                <c:pt idx="4">
                  <c:v>152.40968329963357</c:v>
                </c:pt>
                <c:pt idx="5">
                  <c:v>151.83025697984584</c:v>
                </c:pt>
                <c:pt idx="6">
                  <c:v>152.46266580115753</c:v>
                </c:pt>
                <c:pt idx="7">
                  <c:v>152.26238022967769</c:v>
                </c:pt>
                <c:pt idx="8">
                  <c:v>153.84471497864217</c:v>
                </c:pt>
                <c:pt idx="9">
                  <c:v>158.65568901216795</c:v>
                </c:pt>
                <c:pt idx="10">
                  <c:v>161.56022019151592</c:v>
                </c:pt>
                <c:pt idx="11">
                  <c:v>163.83715076720637</c:v>
                </c:pt>
                <c:pt idx="12">
                  <c:v>173.93774665081733</c:v>
                </c:pt>
                <c:pt idx="13">
                  <c:v>175.65931408912428</c:v>
                </c:pt>
                <c:pt idx="14">
                  <c:v>180.43125219319495</c:v>
                </c:pt>
                <c:pt idx="15">
                  <c:v>182.9436069065903</c:v>
                </c:pt>
                <c:pt idx="16">
                  <c:v>192.36940295615381</c:v>
                </c:pt>
                <c:pt idx="17">
                  <c:v>200</c:v>
                </c:pt>
                <c:pt idx="18">
                  <c:v>205.4</c:v>
                </c:pt>
                <c:pt idx="19">
                  <c:v>208</c:v>
                </c:pt>
                <c:pt idx="20">
                  <c:v>210.83985799802741</c:v>
                </c:pt>
                <c:pt idx="21">
                  <c:v>213.73299218007026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58656"/>
        <c:axId val="51765248"/>
      </c:lineChart>
      <c:catAx>
        <c:axId val="5315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765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1765248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158656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714361718006682"/>
          <c:w val="0.86440700321701913"/>
          <c:h val="0.130750721264755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Grafiken!$I$7:$I$12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Grafiken!$K$7:$K$12</c:f>
              <c:numCache>
                <c:formatCode>0.0</c:formatCode>
                <c:ptCount val="6"/>
                <c:pt idx="0">
                  <c:v>33.795064537885388</c:v>
                </c:pt>
                <c:pt idx="1">
                  <c:v>34.102681355855992</c:v>
                </c:pt>
                <c:pt idx="2">
                  <c:v>11.22188736661171</c:v>
                </c:pt>
                <c:pt idx="3">
                  <c:v>10.266262090330081</c:v>
                </c:pt>
                <c:pt idx="4">
                  <c:v>5.4375654777608426</c:v>
                </c:pt>
                <c:pt idx="5">
                  <c:v>5.1765391715559881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8206733337945E-2"/>
          <c:y val="0.13617063716746125"/>
          <c:w val="0.83846180090075406"/>
          <c:h val="0.7021298478947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Grafiken!$J$36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Grafiken!$J$37:$J$39</c:f>
              <c:numCache>
                <c:formatCode>#\ ###\ ##0;;\–</c:formatCode>
                <c:ptCount val="3"/>
                <c:pt idx="0">
                  <c:v>672.43482499999993</c:v>
                </c:pt>
                <c:pt idx="1">
                  <c:v>218.445234</c:v>
                </c:pt>
                <c:pt idx="2">
                  <c:v>278.68590999999998</c:v>
                </c:pt>
              </c:numCache>
            </c:numRef>
          </c:val>
        </c:ser>
        <c:ser>
          <c:idx val="1"/>
          <c:order val="1"/>
          <c:tx>
            <c:strRef>
              <c:f>Grafiken!$K$36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Grafiken!$K$37:$K$39</c:f>
              <c:numCache>
                <c:formatCode>#\ ###\ ##0;;\–</c:formatCode>
                <c:ptCount val="3"/>
                <c:pt idx="0">
                  <c:v>325.564029</c:v>
                </c:pt>
                <c:pt idx="1">
                  <c:v>100.721633</c:v>
                </c:pt>
                <c:pt idx="2">
                  <c:v>144.91460800000002</c:v>
                </c:pt>
              </c:numCache>
            </c:numRef>
          </c:val>
        </c:ser>
        <c:ser>
          <c:idx val="2"/>
          <c:order val="2"/>
          <c:tx>
            <c:strRef>
              <c:f>Grafiken!$L$36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Grafiken!$L$37:$L$39</c:f>
              <c:numCache>
                <c:formatCode>#\ ###\ ##0;;\–</c:formatCode>
                <c:ptCount val="3"/>
                <c:pt idx="0">
                  <c:v>171.37452299999998</c:v>
                </c:pt>
                <c:pt idx="1">
                  <c:v>42.674230000000001</c:v>
                </c:pt>
                <c:pt idx="2">
                  <c:v>48.809623000000009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27936"/>
        <c:axId val="50329472"/>
      </c:barChart>
      <c:catAx>
        <c:axId val="5032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32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3294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8.974361783341404E-3"/>
              <c:y val="3.40426592918653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3279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487204366738159E-2"/>
          <c:y val="0.92979013190907145"/>
          <c:w val="0.57179505076718096"/>
          <c:h val="4.68086565263148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50121307595167E-2"/>
          <c:y val="9.8501225148719521E-2"/>
          <c:w val="0.91000166626281664"/>
          <c:h val="0.70021523094850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'2'!$Q$34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'2'!$P$35:$P$43</c:f>
              <c:strCache>
                <c:ptCount val="9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500</c:v>
                </c:pt>
                <c:pt idx="7">
                  <c:v>500 bis unter 600</c:v>
                </c:pt>
                <c:pt idx="8">
                  <c:v>600 und mehr</c:v>
                </c:pt>
              </c:strCache>
            </c:strRef>
          </c:cat>
          <c:val>
            <c:numRef>
              <c:f>'2'!$Q$35:$Q$43</c:f>
              <c:numCache>
                <c:formatCode>0</c:formatCode>
                <c:ptCount val="9"/>
                <c:pt idx="0">
                  <c:v>8.5246217499999997</c:v>
                </c:pt>
                <c:pt idx="1">
                  <c:v>16.354446899999999</c:v>
                </c:pt>
                <c:pt idx="2">
                  <c:v>17.1210132</c:v>
                </c:pt>
                <c:pt idx="3">
                  <c:v>27.764435200000001</c:v>
                </c:pt>
                <c:pt idx="4">
                  <c:v>37.654979500000003</c:v>
                </c:pt>
                <c:pt idx="5">
                  <c:v>42.104683600000001</c:v>
                </c:pt>
                <c:pt idx="6">
                  <c:v>61.591404166666671</c:v>
                </c:pt>
                <c:pt idx="7">
                  <c:v>73.222561749999997</c:v>
                </c:pt>
                <c:pt idx="8">
                  <c:v>131.755089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743744"/>
        <c:axId val="51749632"/>
      </c:barChart>
      <c:catAx>
        <c:axId val="5174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74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749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74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30480</xdr:colOff>
      <xdr:row>16</xdr:row>
      <xdr:rowOff>0</xdr:rowOff>
    </xdr:from>
    <xdr:to>
      <xdr:col>3</xdr:col>
      <xdr:colOff>60960</xdr:colOff>
      <xdr:row>34</xdr:row>
      <xdr:rowOff>160020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15</xdr:row>
      <xdr:rowOff>0</xdr:rowOff>
    </xdr:from>
    <xdr:to>
      <xdr:col>2</xdr:col>
      <xdr:colOff>685800</xdr:colOff>
      <xdr:row>15</xdr:row>
      <xdr:rowOff>144780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720340" y="5859780"/>
          <a:ext cx="678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≙ 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3</xdr:col>
      <xdr:colOff>114300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617720" y="0"/>
          <a:ext cx="141732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160020</xdr:rowOff>
        </xdr:from>
        <xdr:to>
          <xdr:col>8</xdr:col>
          <xdr:colOff>60960</xdr:colOff>
          <xdr:row>57</xdr:row>
          <xdr:rowOff>7620</xdr:rowOff>
        </xdr:to>
        <xdr:sp macro="" textlink="">
          <xdr:nvSpPr>
            <xdr:cNvPr id="32787" name="Object 19" hidden="1">
              <a:extLst>
                <a:ext uri="{63B3BB69-23CF-44E3-9099-C40C66FF867C}">
                  <a14:compatExt spid="_x0000_s32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8</xdr:col>
          <xdr:colOff>7620</xdr:colOff>
          <xdr:row>115</xdr:row>
          <xdr:rowOff>144780</xdr:rowOff>
        </xdr:to>
        <xdr:sp macro="" textlink="">
          <xdr:nvSpPr>
            <xdr:cNvPr id="32788" name="Object 20" hidden="1">
              <a:extLst>
                <a:ext uri="{63B3BB69-23CF-44E3-9099-C40C66FF867C}">
                  <a14:compatExt spid="_x0000_s32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7</xdr:col>
          <xdr:colOff>975360</xdr:colOff>
          <xdr:row>174</xdr:row>
          <xdr:rowOff>30480</xdr:rowOff>
        </xdr:to>
        <xdr:sp macro="" textlink="">
          <xdr:nvSpPr>
            <xdr:cNvPr id="32789" name="Object 21" hidden="1">
              <a:extLst>
                <a:ext uri="{63B3BB69-23CF-44E3-9099-C40C66FF867C}">
                  <a14:compatExt spid="_x0000_s32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0</xdr:colOff>
      <xdr:row>54</xdr:row>
      <xdr:rowOff>60960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175260</xdr:colOff>
      <xdr:row>4</xdr:row>
      <xdr:rowOff>144780</xdr:rowOff>
    </xdr:from>
    <xdr:to>
      <xdr:col>1</xdr:col>
      <xdr:colOff>274320</xdr:colOff>
      <xdr:row>6</xdr:row>
      <xdr:rowOff>121920</xdr:rowOff>
    </xdr:to>
    <xdr:sp macro="" textlink="">
      <xdr:nvSpPr>
        <xdr:cNvPr id="35847" name="Text Box 7"/>
        <xdr:cNvSpPr txBox="1">
          <a:spLocks noChangeArrowheads="1"/>
        </xdr:cNvSpPr>
      </xdr:nvSpPr>
      <xdr:spPr bwMode="auto">
        <a:xfrm>
          <a:off x="175260" y="815340"/>
          <a:ext cx="89154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% 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0.72551</cdr:x>
      <cdr:y>0.17431</cdr:y>
    </cdr:from>
    <cdr:to>
      <cdr:x>0.78476</cdr:x>
      <cdr:y>0.24404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72000" y="723900"/>
          <a:ext cx="3733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33</xdr:row>
      <xdr:rowOff>53340</xdr:rowOff>
    </xdr:from>
    <xdr:to>
      <xdr:col>13</xdr:col>
      <xdr:colOff>411480</xdr:colOff>
      <xdr:row>59</xdr:row>
      <xdr:rowOff>45720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0.00874</cdr:x>
      <cdr:y>0.01496</cdr:y>
    </cdr:from>
    <cdr:to>
      <cdr:x>0.09446</cdr:x>
      <cdr:y>0.05303</cdr:y>
    </cdr:to>
    <cdr:sp macro="" textlink="">
      <cdr:nvSpPr>
        <cdr:cNvPr id="44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23233" cy="135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1927860</xdr:colOff>
          <xdr:row>49</xdr:row>
          <xdr:rowOff>30480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C33"/>
  <sheetViews>
    <sheetView tabSelected="1" zoomScaleNormal="100" workbookViewId="0"/>
  </sheetViews>
  <sheetFormatPr baseColWidth="10" defaultRowHeight="13.2"/>
  <cols>
    <col min="1" max="1" width="38.88671875" style="71" customWidth="1"/>
    <col min="2" max="2" width="0.6640625" style="71" customWidth="1"/>
    <col min="3" max="3" width="52" style="71" customWidth="1"/>
    <col min="4" max="4" width="5.5546875" style="71" bestFit="1" customWidth="1"/>
    <col min="5" max="7" width="11.5546875" style="71" customWidth="1"/>
    <col min="8" max="27" width="5.44140625" style="71" bestFit="1" customWidth="1"/>
    <col min="28" max="29" width="5.44140625" style="71" customWidth="1"/>
    <col min="30" max="16384" width="11.5546875" style="71"/>
  </cols>
  <sheetData>
    <row r="1" spans="1:29" ht="60" customHeight="1">
      <c r="A1"/>
      <c r="D1" s="216" t="s">
        <v>143</v>
      </c>
    </row>
    <row r="2" spans="1:29" ht="40.200000000000003" customHeight="1">
      <c r="B2" s="109" t="s">
        <v>65</v>
      </c>
      <c r="D2" s="217"/>
    </row>
    <row r="3" spans="1:29" ht="34.799999999999997">
      <c r="B3" s="109" t="s">
        <v>66</v>
      </c>
      <c r="D3" s="217"/>
    </row>
    <row r="4" spans="1:29" ht="6.6" customHeight="1">
      <c r="D4" s="217"/>
    </row>
    <row r="5" spans="1:29" ht="20.399999999999999">
      <c r="C5" s="70" t="s">
        <v>295</v>
      </c>
      <c r="D5" s="217"/>
    </row>
    <row r="6" spans="1:29" s="73" customFormat="1" ht="34.950000000000003" customHeight="1">
      <c r="D6" s="217"/>
    </row>
    <row r="7" spans="1:29" ht="84" customHeight="1">
      <c r="C7" s="160" t="s">
        <v>296</v>
      </c>
      <c r="D7" s="217"/>
    </row>
    <row r="8" spans="1:29" ht="15">
      <c r="C8" s="117"/>
      <c r="D8" s="217"/>
    </row>
    <row r="9" spans="1:29" ht="15">
      <c r="C9" s="104"/>
      <c r="D9" s="217"/>
    </row>
    <row r="10" spans="1:29" ht="7.2" customHeight="1">
      <c r="D10" s="217"/>
    </row>
    <row r="11" spans="1:29" ht="15">
      <c r="C11" s="104"/>
      <c r="D11" s="217"/>
    </row>
    <row r="12" spans="1:29" ht="66" customHeight="1"/>
    <row r="13" spans="1:29" ht="36" customHeight="1">
      <c r="C13" s="110" t="s">
        <v>297</v>
      </c>
    </row>
    <row r="14" spans="1:29">
      <c r="C14" s="112"/>
      <c r="E14" s="72"/>
      <c r="F14" s="72" t="s">
        <v>145</v>
      </c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</row>
    <row r="15" spans="1:29">
      <c r="C15" s="73"/>
      <c r="E15" s="72"/>
      <c r="F15" s="72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</row>
    <row r="16" spans="1:29">
      <c r="E16" s="115"/>
      <c r="F16" s="69"/>
      <c r="G16" s="69"/>
      <c r="H16" s="116">
        <v>1992</v>
      </c>
      <c r="I16" s="116">
        <v>1993</v>
      </c>
      <c r="J16" s="116">
        <v>1994</v>
      </c>
      <c r="K16" s="116">
        <v>1995</v>
      </c>
      <c r="L16" s="116">
        <v>1996</v>
      </c>
      <c r="M16" s="116">
        <v>1997</v>
      </c>
      <c r="N16" s="116">
        <v>1998</v>
      </c>
      <c r="O16" s="116">
        <v>1999</v>
      </c>
      <c r="P16" s="116">
        <v>2000</v>
      </c>
      <c r="Q16" s="116">
        <v>2001</v>
      </c>
      <c r="R16" s="116">
        <v>2002</v>
      </c>
      <c r="S16" s="116">
        <v>2003</v>
      </c>
      <c r="T16" s="116">
        <v>2004</v>
      </c>
      <c r="U16" s="116">
        <v>2005</v>
      </c>
      <c r="V16" s="116">
        <v>2006</v>
      </c>
      <c r="W16" s="116">
        <v>2007</v>
      </c>
      <c r="X16" s="116">
        <v>2008</v>
      </c>
      <c r="Y16" s="116">
        <v>2009</v>
      </c>
      <c r="Z16" s="116">
        <v>2010</v>
      </c>
      <c r="AA16" s="116">
        <v>2011</v>
      </c>
      <c r="AB16" s="116">
        <v>2012</v>
      </c>
      <c r="AC16" s="116">
        <v>2013</v>
      </c>
    </row>
    <row r="17" spans="5:29">
      <c r="E17" s="115"/>
      <c r="F17" s="215" t="s">
        <v>141</v>
      </c>
      <c r="G17" s="215"/>
      <c r="H17" s="113">
        <v>131.06043169677073</v>
      </c>
      <c r="I17" s="113">
        <v>148.62382699362811</v>
      </c>
      <c r="J17" s="113">
        <v>172.88932355023491</v>
      </c>
      <c r="K17" s="113">
        <v>187.75981334878034</v>
      </c>
      <c r="L17" s="113">
        <v>200.62562041621803</v>
      </c>
      <c r="M17" s="113">
        <v>210.534644552603</v>
      </c>
      <c r="N17" s="113">
        <v>228.73676982218399</v>
      </c>
      <c r="O17" s="113">
        <v>242.43490875706317</v>
      </c>
      <c r="P17" s="113">
        <v>243.78428369736756</v>
      </c>
      <c r="Q17" s="113">
        <v>262.08847650858507</v>
      </c>
      <c r="R17" s="113">
        <v>283.77421211188101</v>
      </c>
      <c r="S17" s="113">
        <v>301.49789096362571</v>
      </c>
      <c r="T17" s="113">
        <v>326.59059584222115</v>
      </c>
      <c r="U17" s="113">
        <v>336.00886180481092</v>
      </c>
      <c r="V17" s="113">
        <v>343.21585126837113</v>
      </c>
      <c r="W17" s="113">
        <v>353.28555282237443</v>
      </c>
      <c r="X17" s="113">
        <v>352.57103708620139</v>
      </c>
      <c r="Y17" s="113">
        <v>358.6</v>
      </c>
      <c r="Z17" s="113">
        <v>369.5</v>
      </c>
      <c r="AA17" s="113">
        <v>371.1</v>
      </c>
      <c r="AB17" s="113">
        <f>'1'!G29*100/'1'!G8</f>
        <v>371.73126585750146</v>
      </c>
      <c r="AC17" s="113">
        <f>'1'!G30*100/'1'!G8</f>
        <v>375.55421331699694</v>
      </c>
    </row>
    <row r="18" spans="5:29">
      <c r="E18" s="114"/>
      <c r="F18" s="218" t="s">
        <v>140</v>
      </c>
      <c r="G18" s="215"/>
      <c r="H18" s="113">
        <v>137.08495120392689</v>
      </c>
      <c r="I18" s="113">
        <v>166.83979219428622</v>
      </c>
      <c r="J18" s="113">
        <v>188.64622167095905</v>
      </c>
      <c r="K18" s="113">
        <v>205.00290976788477</v>
      </c>
      <c r="L18" s="113">
        <v>217.8330279094462</v>
      </c>
      <c r="M18" s="113">
        <v>223.80466844987652</v>
      </c>
      <c r="N18" s="113">
        <v>227.85424202086119</v>
      </c>
      <c r="O18" s="113">
        <v>232.74733597130628</v>
      </c>
      <c r="P18" s="113">
        <v>241.92454753513906</v>
      </c>
      <c r="Q18" s="113">
        <v>259.34871716812523</v>
      </c>
      <c r="R18" s="113">
        <v>271.54716628885984</v>
      </c>
      <c r="S18" s="113">
        <v>284.94796370357238</v>
      </c>
      <c r="T18" s="113">
        <v>308.6188250697877</v>
      </c>
      <c r="U18" s="113">
        <v>317.45648151828442</v>
      </c>
      <c r="V18" s="113">
        <v>327.97005640801706</v>
      </c>
      <c r="W18" s="113">
        <v>338.73545699614561</v>
      </c>
      <c r="X18" s="113">
        <v>355.95017563044445</v>
      </c>
      <c r="Y18" s="113">
        <v>376</v>
      </c>
      <c r="Z18" s="113">
        <v>387.8</v>
      </c>
      <c r="AA18" s="113">
        <v>401.7</v>
      </c>
      <c r="AB18" s="113">
        <f>'1'!J29*100/'1'!J8</f>
        <v>410.85251634465186</v>
      </c>
      <c r="AC18" s="113">
        <f>'1'!J30*100/'1'!J8</f>
        <v>425.7336779170451</v>
      </c>
    </row>
    <row r="19" spans="5:29">
      <c r="F19" s="215" t="s">
        <v>138</v>
      </c>
      <c r="G19" s="215"/>
      <c r="H19" s="113">
        <v>122.92426263259561</v>
      </c>
      <c r="I19" s="113">
        <v>133.73056005417413</v>
      </c>
      <c r="J19" s="113">
        <v>142.18957359069432</v>
      </c>
      <c r="K19" s="113">
        <v>149.25263269522287</v>
      </c>
      <c r="L19" s="113">
        <v>152.40968329963357</v>
      </c>
      <c r="M19" s="113">
        <v>151.83025697984584</v>
      </c>
      <c r="N19" s="113">
        <v>152.46266580115753</v>
      </c>
      <c r="O19" s="113">
        <v>152.26238022967769</v>
      </c>
      <c r="P19" s="113">
        <v>153.84471497864217</v>
      </c>
      <c r="Q19" s="113">
        <v>158.65568901216795</v>
      </c>
      <c r="R19" s="113">
        <v>161.56022019151592</v>
      </c>
      <c r="S19" s="113">
        <v>163.83715076720637</v>
      </c>
      <c r="T19" s="113">
        <v>173.93774665081733</v>
      </c>
      <c r="U19" s="113">
        <v>175.65931408912428</v>
      </c>
      <c r="V19" s="113">
        <v>180.43125219319495</v>
      </c>
      <c r="W19" s="113">
        <v>182.9436069065903</v>
      </c>
      <c r="X19" s="113">
        <v>192.36940295615381</v>
      </c>
      <c r="Y19" s="113">
        <v>200</v>
      </c>
      <c r="Z19" s="113">
        <v>205.4</v>
      </c>
      <c r="AA19" s="113">
        <v>208</v>
      </c>
      <c r="AB19" s="113">
        <f>'1'!I29*100/'1'!I8</f>
        <v>210.83985799802741</v>
      </c>
      <c r="AC19" s="113">
        <f>'1'!I30*100/'1'!I8</f>
        <v>213.73299218007026</v>
      </c>
    </row>
    <row r="32" spans="5:29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7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V86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0.8"/>
  <cols>
    <col min="1" max="1" width="30.5546875" style="2" customWidth="1"/>
    <col min="2" max="2" width="8.33203125" style="2" customWidth="1"/>
    <col min="3" max="3" width="8.6640625" style="2" customWidth="1"/>
    <col min="4" max="4" width="8.5546875" style="2" customWidth="1"/>
    <col min="5" max="5" width="9.109375" style="2" customWidth="1"/>
    <col min="6" max="6" width="8.5546875" style="2" customWidth="1"/>
    <col min="7" max="7" width="9.5546875" style="2" customWidth="1"/>
    <col min="8" max="13" width="11.5546875" style="2" customWidth="1"/>
    <col min="14" max="14" width="11.33203125" style="2" customWidth="1"/>
    <col min="15" max="16384" width="11.5546875" style="2"/>
  </cols>
  <sheetData>
    <row r="1" spans="1:256" ht="24" customHeight="1">
      <c r="A1" s="276" t="s">
        <v>314</v>
      </c>
      <c r="B1" s="277"/>
      <c r="C1" s="277"/>
      <c r="D1" s="277"/>
      <c r="E1" s="277"/>
      <c r="F1" s="277"/>
      <c r="G1" s="277"/>
      <c r="H1" s="259"/>
      <c r="I1" s="271"/>
      <c r="J1" s="271"/>
      <c r="K1" s="271"/>
      <c r="L1" s="271"/>
      <c r="M1" s="271"/>
      <c r="N1" s="271"/>
      <c r="O1" s="259"/>
      <c r="P1" s="271"/>
      <c r="Q1" s="271"/>
      <c r="R1" s="271"/>
      <c r="S1" s="271"/>
      <c r="T1" s="271"/>
      <c r="U1" s="271"/>
      <c r="V1" s="259"/>
      <c r="W1" s="271"/>
      <c r="X1" s="271"/>
      <c r="Y1" s="271"/>
      <c r="Z1" s="271"/>
      <c r="AA1" s="271"/>
      <c r="AB1" s="271"/>
      <c r="AC1" s="259"/>
      <c r="AD1" s="271"/>
      <c r="AE1" s="271"/>
      <c r="AF1" s="271"/>
      <c r="AG1" s="271"/>
      <c r="AH1" s="271"/>
      <c r="AI1" s="271"/>
      <c r="AJ1" s="259"/>
      <c r="AK1" s="271"/>
      <c r="AL1" s="271"/>
      <c r="AM1" s="271"/>
      <c r="AN1" s="271"/>
      <c r="AO1" s="271"/>
      <c r="AP1" s="271"/>
      <c r="AQ1" s="259"/>
      <c r="AR1" s="271"/>
      <c r="AS1" s="271"/>
      <c r="AT1" s="271"/>
      <c r="AU1" s="271"/>
      <c r="AV1" s="271"/>
      <c r="AW1" s="271"/>
      <c r="AX1" s="259"/>
      <c r="AY1" s="271"/>
      <c r="AZ1" s="271"/>
      <c r="BA1" s="271"/>
      <c r="BB1" s="271"/>
      <c r="BC1" s="271"/>
      <c r="BD1" s="271"/>
      <c r="BE1" s="259"/>
      <c r="BF1" s="271"/>
      <c r="BG1" s="271"/>
      <c r="BH1" s="271"/>
      <c r="BI1" s="271"/>
      <c r="BJ1" s="271"/>
      <c r="BK1" s="271"/>
      <c r="BL1" s="259"/>
      <c r="BM1" s="271"/>
      <c r="BN1" s="271"/>
      <c r="BO1" s="271"/>
      <c r="BP1" s="271"/>
      <c r="BQ1" s="271"/>
      <c r="BR1" s="271"/>
      <c r="BS1" s="259"/>
      <c r="BT1" s="271"/>
      <c r="BU1" s="271"/>
      <c r="BV1" s="271"/>
      <c r="BW1" s="271"/>
      <c r="BX1" s="271"/>
      <c r="BY1" s="271"/>
      <c r="BZ1" s="259"/>
      <c r="CA1" s="271"/>
      <c r="CB1" s="271"/>
      <c r="CC1" s="271"/>
      <c r="CD1" s="271"/>
      <c r="CE1" s="271"/>
      <c r="CF1" s="271"/>
      <c r="CG1" s="259"/>
      <c r="CH1" s="271"/>
      <c r="CI1" s="271"/>
      <c r="CJ1" s="271"/>
      <c r="CK1" s="271"/>
      <c r="CL1" s="271"/>
      <c r="CM1" s="271"/>
      <c r="CN1" s="259"/>
      <c r="CO1" s="271"/>
      <c r="CP1" s="271"/>
      <c r="CQ1" s="271"/>
      <c r="CR1" s="271"/>
      <c r="CS1" s="271"/>
      <c r="CT1" s="271"/>
      <c r="CU1" s="259"/>
      <c r="CV1" s="271"/>
      <c r="CW1" s="271"/>
      <c r="CX1" s="271"/>
      <c r="CY1" s="271"/>
      <c r="CZ1" s="271"/>
      <c r="DA1" s="271"/>
      <c r="DB1" s="259"/>
      <c r="DC1" s="271"/>
      <c r="DD1" s="271"/>
      <c r="DE1" s="271"/>
      <c r="DF1" s="271"/>
      <c r="DG1" s="271"/>
      <c r="DH1" s="271"/>
      <c r="DI1" s="259"/>
      <c r="DJ1" s="271"/>
      <c r="DK1" s="271"/>
      <c r="DL1" s="271"/>
      <c r="DM1" s="271"/>
      <c r="DN1" s="271"/>
      <c r="DO1" s="271"/>
      <c r="DP1" s="259"/>
      <c r="DQ1" s="271"/>
      <c r="DR1" s="271"/>
      <c r="DS1" s="271"/>
      <c r="DT1" s="271"/>
      <c r="DU1" s="271"/>
      <c r="DV1" s="271"/>
      <c r="DW1" s="259"/>
      <c r="DX1" s="271"/>
      <c r="DY1" s="271"/>
      <c r="DZ1" s="271"/>
      <c r="EA1" s="271"/>
      <c r="EB1" s="271"/>
      <c r="EC1" s="271"/>
      <c r="ED1" s="259"/>
      <c r="EE1" s="271"/>
      <c r="EF1" s="271"/>
      <c r="EG1" s="271"/>
      <c r="EH1" s="271"/>
      <c r="EI1" s="271"/>
      <c r="EJ1" s="271"/>
      <c r="EK1" s="259"/>
      <c r="EL1" s="271"/>
      <c r="EM1" s="271"/>
      <c r="EN1" s="271"/>
      <c r="EO1" s="271"/>
      <c r="EP1" s="271"/>
      <c r="EQ1" s="271"/>
      <c r="ER1" s="259"/>
      <c r="ES1" s="271"/>
      <c r="ET1" s="271"/>
      <c r="EU1" s="271"/>
      <c r="EV1" s="271"/>
      <c r="EW1" s="271"/>
      <c r="EX1" s="271"/>
      <c r="EY1" s="259"/>
      <c r="EZ1" s="271"/>
      <c r="FA1" s="271"/>
      <c r="FB1" s="271"/>
      <c r="FC1" s="271"/>
      <c r="FD1" s="271"/>
      <c r="FE1" s="271"/>
      <c r="FF1" s="259"/>
      <c r="FG1" s="271"/>
      <c r="FH1" s="271"/>
      <c r="FI1" s="271"/>
      <c r="FJ1" s="271"/>
      <c r="FK1" s="271"/>
      <c r="FL1" s="271"/>
      <c r="FM1" s="259"/>
      <c r="FN1" s="271"/>
      <c r="FO1" s="271"/>
      <c r="FP1" s="271"/>
      <c r="FQ1" s="271"/>
      <c r="FR1" s="271"/>
      <c r="FS1" s="271"/>
      <c r="FT1" s="259"/>
      <c r="FU1" s="271"/>
      <c r="FV1" s="271"/>
      <c r="FW1" s="271"/>
      <c r="FX1" s="271"/>
      <c r="FY1" s="271"/>
      <c r="FZ1" s="271"/>
      <c r="GA1" s="259"/>
      <c r="GB1" s="271"/>
      <c r="GC1" s="271"/>
      <c r="GD1" s="271"/>
      <c r="GE1" s="271"/>
      <c r="GF1" s="271"/>
      <c r="GG1" s="271"/>
      <c r="GH1" s="259"/>
      <c r="GI1" s="271"/>
      <c r="GJ1" s="271"/>
      <c r="GK1" s="271"/>
      <c r="GL1" s="271"/>
      <c r="GM1" s="271"/>
      <c r="GN1" s="271"/>
      <c r="GO1" s="259"/>
      <c r="GP1" s="271"/>
      <c r="GQ1" s="271"/>
      <c r="GR1" s="271"/>
      <c r="GS1" s="271"/>
      <c r="GT1" s="271"/>
      <c r="GU1" s="271"/>
      <c r="GV1" s="259"/>
      <c r="GW1" s="271"/>
      <c r="GX1" s="271"/>
      <c r="GY1" s="271"/>
      <c r="GZ1" s="271"/>
      <c r="HA1" s="271"/>
      <c r="HB1" s="271"/>
      <c r="HC1" s="259"/>
      <c r="HD1" s="271"/>
      <c r="HE1" s="271"/>
      <c r="HF1" s="271"/>
      <c r="HG1" s="271"/>
      <c r="HH1" s="271"/>
      <c r="HI1" s="271"/>
      <c r="HJ1" s="259"/>
      <c r="HK1" s="271"/>
      <c r="HL1" s="271"/>
      <c r="HM1" s="271"/>
      <c r="HN1" s="271"/>
      <c r="HO1" s="271"/>
      <c r="HP1" s="271"/>
      <c r="HQ1" s="259"/>
      <c r="HR1" s="271"/>
      <c r="HS1" s="271"/>
      <c r="HT1" s="271"/>
      <c r="HU1" s="271"/>
      <c r="HV1" s="271"/>
      <c r="HW1" s="271"/>
      <c r="HX1" s="259"/>
      <c r="HY1" s="271"/>
      <c r="HZ1" s="271"/>
      <c r="IA1" s="271"/>
      <c r="IB1" s="271"/>
      <c r="IC1" s="271"/>
      <c r="ID1" s="271"/>
      <c r="IE1" s="259"/>
      <c r="IF1" s="271"/>
      <c r="IG1" s="271"/>
      <c r="IH1" s="271"/>
      <c r="II1" s="271"/>
      <c r="IJ1" s="271"/>
      <c r="IK1" s="271"/>
      <c r="IL1" s="259"/>
      <c r="IM1" s="271"/>
      <c r="IN1" s="271"/>
      <c r="IO1" s="271"/>
      <c r="IP1" s="271"/>
      <c r="IQ1" s="271"/>
      <c r="IR1" s="271"/>
      <c r="IS1" s="259"/>
      <c r="IT1" s="271"/>
      <c r="IU1" s="271"/>
      <c r="IV1" s="271"/>
    </row>
    <row r="2" spans="1:256" ht="11.4" customHeight="1">
      <c r="A2" s="239"/>
      <c r="B2" s="272"/>
      <c r="C2" s="272"/>
      <c r="D2" s="272"/>
      <c r="E2" s="272"/>
      <c r="F2" s="272"/>
      <c r="G2" s="272"/>
      <c r="H2" s="25"/>
    </row>
    <row r="3" spans="1:256" ht="12" customHeight="1">
      <c r="A3" s="244" t="s">
        <v>16</v>
      </c>
      <c r="B3" s="261" t="s">
        <v>1</v>
      </c>
      <c r="C3" s="242" t="s">
        <v>17</v>
      </c>
      <c r="D3" s="242"/>
      <c r="E3" s="242"/>
      <c r="F3" s="242"/>
      <c r="G3" s="231"/>
      <c r="H3" s="25"/>
    </row>
    <row r="4" spans="1:256" ht="12" customHeight="1">
      <c r="A4" s="244"/>
      <c r="B4" s="265"/>
      <c r="C4" s="261" t="s">
        <v>111</v>
      </c>
      <c r="D4" s="242" t="s">
        <v>114</v>
      </c>
      <c r="E4" s="242"/>
      <c r="F4" s="242"/>
      <c r="G4" s="263" t="s">
        <v>112</v>
      </c>
      <c r="H4" s="25"/>
    </row>
    <row r="5" spans="1:256" ht="39" customHeight="1">
      <c r="A5" s="244"/>
      <c r="B5" s="262"/>
      <c r="C5" s="262"/>
      <c r="D5" s="20" t="s">
        <v>18</v>
      </c>
      <c r="E5" s="20" t="s">
        <v>19</v>
      </c>
      <c r="F5" s="20" t="s">
        <v>20</v>
      </c>
      <c r="G5" s="264"/>
      <c r="H5" s="25"/>
    </row>
    <row r="6" spans="1:256" ht="12" customHeight="1">
      <c r="A6" s="240"/>
      <c r="B6" s="240"/>
      <c r="C6" s="240"/>
      <c r="D6" s="240"/>
      <c r="E6" s="240"/>
      <c r="F6" s="240"/>
      <c r="G6" s="240"/>
      <c r="H6" s="207"/>
      <c r="I6" s="208"/>
      <c r="J6" s="208"/>
      <c r="K6" s="208"/>
      <c r="L6" s="208"/>
      <c r="M6" s="208"/>
      <c r="N6" s="208"/>
    </row>
    <row r="7" spans="1:256" ht="12" customHeight="1">
      <c r="A7" s="49"/>
      <c r="B7" s="273" t="s">
        <v>315</v>
      </c>
      <c r="C7" s="274"/>
      <c r="D7" s="274"/>
      <c r="E7" s="274"/>
      <c r="F7" s="274"/>
      <c r="G7" s="275"/>
      <c r="H7" s="207"/>
      <c r="I7" s="209"/>
      <c r="J7" s="209"/>
      <c r="K7" s="209"/>
      <c r="L7" s="209"/>
      <c r="M7" s="209"/>
      <c r="N7" s="209"/>
    </row>
    <row r="8" spans="1:256" ht="12" customHeight="1">
      <c r="A8" s="30" t="s">
        <v>125</v>
      </c>
      <c r="B8" s="193">
        <v>58252.485782100797</v>
      </c>
      <c r="C8" s="193">
        <v>57702.203808772014</v>
      </c>
      <c r="D8" s="193">
        <v>58859.530916284435</v>
      </c>
      <c r="E8" s="193">
        <v>57809.626061873125</v>
      </c>
      <c r="F8" s="193">
        <v>55012.122229021494</v>
      </c>
      <c r="G8" s="193">
        <v>67409.846469622324</v>
      </c>
      <c r="H8" s="210"/>
      <c r="I8" s="187"/>
      <c r="J8" s="187"/>
      <c r="K8" s="187"/>
      <c r="L8" s="187"/>
      <c r="M8" s="187"/>
      <c r="N8" s="187"/>
    </row>
    <row r="9" spans="1:256" ht="12" customHeight="1">
      <c r="A9" s="31" t="s">
        <v>34</v>
      </c>
      <c r="B9" s="193">
        <v>110332.31878765748</v>
      </c>
      <c r="C9" s="193">
        <v>110627.22977575543</v>
      </c>
      <c r="D9" s="193">
        <v>109564.187297172</v>
      </c>
      <c r="E9" s="193">
        <v>111424.97190134249</v>
      </c>
      <c r="F9" s="193">
        <v>112669.5782234957</v>
      </c>
      <c r="G9" s="193">
        <v>103724.54822954822</v>
      </c>
      <c r="H9" s="207"/>
      <c r="I9" s="187"/>
      <c r="J9" s="187"/>
      <c r="K9" s="187"/>
      <c r="L9" s="187"/>
      <c r="M9" s="187"/>
      <c r="N9" s="187"/>
    </row>
    <row r="10" spans="1:256" ht="12" customHeight="1">
      <c r="A10" s="31" t="s">
        <v>21</v>
      </c>
      <c r="B10" s="193">
        <v>47694.719152597288</v>
      </c>
      <c r="C10" s="193">
        <v>46720.477942945116</v>
      </c>
      <c r="D10" s="193">
        <v>48503.246237592059</v>
      </c>
      <c r="E10" s="193">
        <v>45232.505978602894</v>
      </c>
      <c r="F10" s="193">
        <v>43787.547641209036</v>
      </c>
      <c r="G10" s="193">
        <v>60453.611592376757</v>
      </c>
      <c r="H10" s="207"/>
      <c r="I10" s="187"/>
      <c r="J10" s="187"/>
      <c r="K10" s="187"/>
      <c r="L10" s="187"/>
      <c r="M10" s="187"/>
      <c r="N10" s="187"/>
    </row>
    <row r="11" spans="1:256" ht="12" customHeight="1">
      <c r="A11" s="31" t="s">
        <v>22</v>
      </c>
      <c r="B11" s="193">
        <v>48379.818826852199</v>
      </c>
      <c r="C11" s="193">
        <v>47138.440661869456</v>
      </c>
      <c r="D11" s="193">
        <v>46568.815250767657</v>
      </c>
      <c r="E11" s="193">
        <v>47768.630887185107</v>
      </c>
      <c r="F11" s="193">
        <v>47977.934540389972</v>
      </c>
      <c r="G11" s="193">
        <v>68902.288647342997</v>
      </c>
      <c r="H11" s="207"/>
      <c r="I11" s="187"/>
      <c r="J11" s="187"/>
      <c r="K11" s="187"/>
      <c r="L11" s="187"/>
      <c r="M11" s="187"/>
      <c r="N11" s="187"/>
    </row>
    <row r="12" spans="1:256" ht="12" customHeight="1">
      <c r="A12" s="31" t="s">
        <v>23</v>
      </c>
      <c r="B12" s="193">
        <v>48089.45847835036</v>
      </c>
      <c r="C12" s="193">
        <v>48015.827087794438</v>
      </c>
      <c r="D12" s="193">
        <v>48692.944709049494</v>
      </c>
      <c r="E12" s="193">
        <v>51501.573515092503</v>
      </c>
      <c r="F12" s="193">
        <v>43772.532924961713</v>
      </c>
      <c r="G12" s="193">
        <v>51473.65553602812</v>
      </c>
      <c r="H12" s="207"/>
      <c r="I12" s="187"/>
      <c r="J12" s="187"/>
      <c r="K12" s="187"/>
      <c r="L12" s="187"/>
      <c r="M12" s="187"/>
      <c r="N12" s="187"/>
    </row>
    <row r="13" spans="1:256" ht="12" customHeight="1">
      <c r="A13" s="31" t="s">
        <v>24</v>
      </c>
      <c r="B13" s="193">
        <v>31108.435820895524</v>
      </c>
      <c r="C13" s="193">
        <v>28725.84406779661</v>
      </c>
      <c r="D13" s="193">
        <v>25900.343137254902</v>
      </c>
      <c r="E13" s="193">
        <v>29179.539473684214</v>
      </c>
      <c r="F13" s="193">
        <v>68525.098039215693</v>
      </c>
      <c r="G13" s="193">
        <v>48680.05</v>
      </c>
      <c r="H13" s="207"/>
      <c r="I13" s="187"/>
      <c r="J13" s="187"/>
      <c r="K13" s="187"/>
      <c r="L13" s="187"/>
      <c r="M13" s="187"/>
      <c r="N13" s="187"/>
    </row>
    <row r="14" spans="1:256" ht="12" customHeight="1">
      <c r="A14" s="31" t="s">
        <v>35</v>
      </c>
      <c r="B14" s="193">
        <v>34492.092346089848</v>
      </c>
      <c r="C14" s="193">
        <v>33471.544323483671</v>
      </c>
      <c r="D14" s="193">
        <v>33715.479579207924</v>
      </c>
      <c r="E14" s="193">
        <v>33704.774859287056</v>
      </c>
      <c r="F14" s="193">
        <v>32985.136022514074</v>
      </c>
      <c r="G14" s="193">
        <v>42883.554987212272</v>
      </c>
      <c r="H14" s="207"/>
      <c r="I14" s="187"/>
      <c r="J14" s="187"/>
      <c r="K14" s="187"/>
      <c r="L14" s="187"/>
      <c r="M14" s="187"/>
      <c r="N14" s="187"/>
    </row>
    <row r="15" spans="1:256" ht="12" customHeight="1">
      <c r="A15" s="31" t="s">
        <v>25</v>
      </c>
      <c r="B15" s="193">
        <v>50313.83743649863</v>
      </c>
      <c r="C15" s="193">
        <v>49291.523929471034</v>
      </c>
      <c r="D15" s="193">
        <v>47828.813936249069</v>
      </c>
      <c r="E15" s="193">
        <v>49365.414634146342</v>
      </c>
      <c r="F15" s="193">
        <v>53903.373205741627</v>
      </c>
      <c r="G15" s="193">
        <v>64071.751412429381</v>
      </c>
      <c r="H15" s="207"/>
      <c r="I15" s="187"/>
      <c r="J15" s="187"/>
      <c r="K15" s="187"/>
      <c r="L15" s="187"/>
      <c r="M15" s="187"/>
      <c r="N15" s="187"/>
    </row>
    <row r="16" spans="1:256" ht="12" customHeight="1">
      <c r="A16" s="31" t="s">
        <v>26</v>
      </c>
      <c r="B16" s="193">
        <v>51127.132662259617</v>
      </c>
      <c r="C16" s="193">
        <v>50580.119113354893</v>
      </c>
      <c r="D16" s="193">
        <v>50422.60468319559</v>
      </c>
      <c r="E16" s="193">
        <v>51773.727810650889</v>
      </c>
      <c r="F16" s="193">
        <v>49811.979358643563</v>
      </c>
      <c r="G16" s="193">
        <v>62047.5905511811</v>
      </c>
      <c r="H16" s="207"/>
      <c r="I16" s="187"/>
      <c r="J16" s="187"/>
      <c r="K16" s="187"/>
      <c r="L16" s="187"/>
      <c r="M16" s="187"/>
      <c r="N16" s="187"/>
    </row>
    <row r="17" spans="1:14" ht="12" customHeight="1">
      <c r="A17" s="31" t="s">
        <v>27</v>
      </c>
      <c r="B17" s="193">
        <v>59822.789115646257</v>
      </c>
      <c r="C17" s="193">
        <v>57131.873508353223</v>
      </c>
      <c r="D17" s="193">
        <v>55758.947368421053</v>
      </c>
      <c r="E17" s="193">
        <v>66475.032679738564</v>
      </c>
      <c r="F17" s="193">
        <v>52109.328358208957</v>
      </c>
      <c r="G17" s="193">
        <v>111072.49999999999</v>
      </c>
      <c r="H17" s="207"/>
      <c r="I17" s="187"/>
      <c r="J17" s="187"/>
      <c r="K17" s="187"/>
      <c r="L17" s="187"/>
      <c r="M17" s="187"/>
      <c r="N17" s="187"/>
    </row>
    <row r="18" spans="1:14" ht="12" customHeight="1">
      <c r="A18" s="31" t="s">
        <v>28</v>
      </c>
      <c r="B18" s="193">
        <v>10871.248226950354</v>
      </c>
      <c r="C18" s="193">
        <v>9865.64609800363</v>
      </c>
      <c r="D18" s="193">
        <v>10180.439648281375</v>
      </c>
      <c r="E18" s="193">
        <v>17967.81395348837</v>
      </c>
      <c r="F18" s="193">
        <v>7320.7829030892935</v>
      </c>
      <c r="G18" s="193">
        <v>53493.307692307695</v>
      </c>
      <c r="H18" s="207"/>
      <c r="I18" s="187"/>
      <c r="J18" s="187"/>
      <c r="K18" s="187"/>
      <c r="L18" s="187"/>
      <c r="M18" s="187"/>
      <c r="N18" s="187"/>
    </row>
    <row r="19" spans="1:14" ht="12" customHeight="1">
      <c r="A19" s="239"/>
      <c r="B19" s="239"/>
      <c r="C19" s="239"/>
      <c r="D19" s="239"/>
      <c r="E19" s="239"/>
      <c r="F19" s="239"/>
      <c r="G19" s="239"/>
      <c r="H19" s="207"/>
      <c r="I19" s="187"/>
      <c r="J19" s="187"/>
      <c r="K19" s="187"/>
      <c r="L19" s="187"/>
      <c r="M19" s="187"/>
      <c r="N19" s="187"/>
    </row>
    <row r="20" spans="1:14" ht="12" customHeight="1">
      <c r="A20" s="49"/>
      <c r="B20" s="273" t="s">
        <v>287</v>
      </c>
      <c r="C20" s="274"/>
      <c r="D20" s="274"/>
      <c r="E20" s="274"/>
      <c r="F20" s="274"/>
      <c r="G20" s="275"/>
      <c r="H20" s="207"/>
      <c r="I20" s="187"/>
      <c r="J20" s="187"/>
      <c r="K20" s="187"/>
      <c r="L20" s="187"/>
      <c r="M20" s="187"/>
      <c r="N20" s="187"/>
    </row>
    <row r="21" spans="1:14" ht="12" customHeight="1">
      <c r="A21" s="30" t="s">
        <v>125</v>
      </c>
      <c r="B21" s="37">
        <v>56920</v>
      </c>
      <c r="C21" s="37">
        <v>56372</v>
      </c>
      <c r="D21" s="37">
        <v>58017</v>
      </c>
      <c r="E21" s="37">
        <v>55094</v>
      </c>
      <c r="F21" s="37">
        <v>53567</v>
      </c>
      <c r="G21" s="37">
        <v>65923.957481602614</v>
      </c>
      <c r="H21" s="208"/>
      <c r="I21" s="187"/>
      <c r="J21" s="187"/>
      <c r="K21" s="187"/>
      <c r="L21" s="187"/>
      <c r="M21" s="187"/>
      <c r="N21" s="187"/>
    </row>
    <row r="22" spans="1:14" ht="12" customHeight="1">
      <c r="A22" s="31" t="s">
        <v>34</v>
      </c>
      <c r="B22" s="37">
        <v>108256.28678437667</v>
      </c>
      <c r="C22" s="37">
        <v>108507</v>
      </c>
      <c r="D22" s="37">
        <v>108775</v>
      </c>
      <c r="E22" s="37">
        <v>104154</v>
      </c>
      <c r="F22" s="37">
        <v>111237</v>
      </c>
      <c r="G22" s="37">
        <v>102783.95061728395</v>
      </c>
      <c r="H22" s="207"/>
      <c r="I22" s="211"/>
      <c r="J22" s="211"/>
      <c r="K22" s="211"/>
      <c r="L22" s="211"/>
      <c r="M22" s="211"/>
      <c r="N22" s="211"/>
    </row>
    <row r="23" spans="1:14" ht="12" customHeight="1">
      <c r="A23" s="31" t="s">
        <v>21</v>
      </c>
      <c r="B23" s="37">
        <v>46848</v>
      </c>
      <c r="C23" s="37">
        <v>45894</v>
      </c>
      <c r="D23" s="37">
        <v>48216</v>
      </c>
      <c r="E23" s="37">
        <v>43676</v>
      </c>
      <c r="F23" s="37">
        <v>42274</v>
      </c>
      <c r="G23" s="37">
        <v>59374.203821656054</v>
      </c>
      <c r="H23" s="207"/>
      <c r="I23" s="212"/>
      <c r="J23" s="212"/>
      <c r="K23" s="212"/>
      <c r="L23" s="212"/>
      <c r="M23" s="212"/>
      <c r="N23" s="212"/>
    </row>
    <row r="24" spans="1:14" ht="12" customHeight="1">
      <c r="A24" s="31" t="s">
        <v>22</v>
      </c>
      <c r="B24" s="37">
        <v>47678</v>
      </c>
      <c r="C24" s="37">
        <v>46384</v>
      </c>
      <c r="D24" s="37">
        <v>46509</v>
      </c>
      <c r="E24" s="37">
        <v>45517</v>
      </c>
      <c r="F24" s="37">
        <v>46653</v>
      </c>
      <c r="G24" s="37">
        <v>69943.037974683553</v>
      </c>
      <c r="H24" s="207"/>
      <c r="I24" s="212"/>
      <c r="J24" s="212"/>
      <c r="K24" s="212"/>
      <c r="L24" s="212"/>
      <c r="M24" s="212"/>
      <c r="N24" s="212"/>
    </row>
    <row r="25" spans="1:14" ht="12" customHeight="1">
      <c r="A25" s="31" t="s">
        <v>23</v>
      </c>
      <c r="B25" s="37">
        <v>47090</v>
      </c>
      <c r="C25" s="37">
        <v>46978</v>
      </c>
      <c r="D25" s="37">
        <v>47487</v>
      </c>
      <c r="E25" s="37">
        <v>49939</v>
      </c>
      <c r="F25" s="37">
        <v>43451</v>
      </c>
      <c r="G25" s="37">
        <v>52647.058823529413</v>
      </c>
      <c r="H25" s="207"/>
      <c r="I25" s="212"/>
      <c r="J25" s="212"/>
      <c r="K25" s="212"/>
      <c r="L25" s="212"/>
      <c r="M25" s="212"/>
      <c r="N25" s="212"/>
    </row>
    <row r="26" spans="1:14" ht="12" customHeight="1">
      <c r="A26" s="31" t="s">
        <v>24</v>
      </c>
      <c r="B26" s="37">
        <v>30721</v>
      </c>
      <c r="C26" s="37">
        <v>28274</v>
      </c>
      <c r="D26" s="37">
        <v>25566</v>
      </c>
      <c r="E26" s="37">
        <v>28586</v>
      </c>
      <c r="F26" s="37">
        <v>67977</v>
      </c>
      <c r="G26" s="37">
        <v>43821.428571428572</v>
      </c>
      <c r="H26" s="207"/>
      <c r="I26" s="212"/>
      <c r="J26" s="212"/>
      <c r="K26" s="212"/>
      <c r="L26" s="212"/>
      <c r="M26" s="212"/>
      <c r="N26" s="212"/>
    </row>
    <row r="27" spans="1:14" ht="12" customHeight="1">
      <c r="A27" s="31" t="s">
        <v>35</v>
      </c>
      <c r="B27" s="37">
        <v>34024</v>
      </c>
      <c r="C27" s="37">
        <v>33385</v>
      </c>
      <c r="D27" s="37">
        <v>34013</v>
      </c>
      <c r="E27" s="37">
        <v>32113</v>
      </c>
      <c r="F27" s="37">
        <v>33010</v>
      </c>
      <c r="G27" s="37">
        <v>38533.333333333328</v>
      </c>
      <c r="H27" s="207"/>
      <c r="I27" s="212"/>
      <c r="J27" s="212"/>
      <c r="K27" s="212"/>
      <c r="L27" s="212"/>
      <c r="M27" s="212"/>
      <c r="N27" s="212"/>
    </row>
    <row r="28" spans="1:14" ht="12" customHeight="1">
      <c r="A28" s="31" t="s">
        <v>25</v>
      </c>
      <c r="B28" s="37">
        <v>46107</v>
      </c>
      <c r="C28" s="37">
        <v>45779</v>
      </c>
      <c r="D28" s="37">
        <v>47048</v>
      </c>
      <c r="E28" s="37">
        <v>44872</v>
      </c>
      <c r="F28" s="37">
        <v>43610</v>
      </c>
      <c r="G28" s="37">
        <v>50238.095238095244</v>
      </c>
      <c r="H28" s="207"/>
      <c r="I28" s="212"/>
      <c r="J28" s="212"/>
      <c r="K28" s="212"/>
      <c r="L28" s="212"/>
      <c r="M28" s="212"/>
      <c r="N28" s="212"/>
    </row>
    <row r="29" spans="1:14" ht="12" customHeight="1">
      <c r="A29" s="31" t="s">
        <v>26</v>
      </c>
      <c r="B29" s="37">
        <v>49106</v>
      </c>
      <c r="C29" s="37">
        <v>48730</v>
      </c>
      <c r="D29" s="37">
        <v>48841</v>
      </c>
      <c r="E29" s="37">
        <v>48123</v>
      </c>
      <c r="F29" s="37">
        <v>49024</v>
      </c>
      <c r="G29" s="37">
        <v>56953.125</v>
      </c>
      <c r="H29" s="207"/>
      <c r="I29" s="212"/>
      <c r="J29" s="212"/>
      <c r="K29" s="212"/>
      <c r="L29" s="212"/>
      <c r="M29" s="212"/>
      <c r="N29" s="212"/>
    </row>
    <row r="30" spans="1:14" ht="12" customHeight="1">
      <c r="A30" s="31" t="s">
        <v>27</v>
      </c>
      <c r="B30" s="37">
        <v>60029</v>
      </c>
      <c r="C30" s="37">
        <v>58313</v>
      </c>
      <c r="D30" s="37">
        <v>55688</v>
      </c>
      <c r="E30" s="37">
        <v>62018</v>
      </c>
      <c r="F30" s="37">
        <v>65491</v>
      </c>
      <c r="G30" s="37">
        <v>98250</v>
      </c>
      <c r="H30" s="207"/>
      <c r="I30" s="212"/>
      <c r="J30" s="212"/>
      <c r="K30" s="212"/>
      <c r="L30" s="212"/>
      <c r="M30" s="212"/>
      <c r="N30" s="212"/>
    </row>
    <row r="31" spans="1:14" ht="12" customHeight="1">
      <c r="A31" s="31" t="s">
        <v>28</v>
      </c>
      <c r="B31" s="37">
        <v>11713</v>
      </c>
      <c r="C31" s="37">
        <v>11303</v>
      </c>
      <c r="D31" s="37">
        <v>12297</v>
      </c>
      <c r="E31" s="37">
        <v>19586</v>
      </c>
      <c r="F31" s="37">
        <v>7175</v>
      </c>
      <c r="G31" s="37">
        <v>27188</v>
      </c>
      <c r="H31" s="213"/>
      <c r="I31" s="212"/>
      <c r="J31" s="212"/>
      <c r="K31" s="212"/>
      <c r="L31" s="212"/>
      <c r="M31" s="212"/>
      <c r="N31" s="212"/>
    </row>
    <row r="32" spans="1:14" ht="12" customHeight="1">
      <c r="A32" s="239"/>
      <c r="B32" s="239"/>
      <c r="C32" s="239"/>
      <c r="D32" s="239"/>
      <c r="E32" s="239"/>
      <c r="F32" s="239"/>
      <c r="G32" s="239"/>
      <c r="H32" s="214"/>
      <c r="I32" s="212"/>
      <c r="J32" s="212"/>
      <c r="K32" s="212"/>
      <c r="L32" s="212"/>
      <c r="M32" s="212"/>
      <c r="N32" s="212"/>
    </row>
    <row r="33" spans="1:7" ht="12" customHeight="1">
      <c r="A33" s="29"/>
      <c r="B33" s="239" t="s">
        <v>9</v>
      </c>
      <c r="C33" s="239"/>
      <c r="D33" s="239"/>
      <c r="E33" s="239"/>
      <c r="F33" s="239"/>
      <c r="G33" s="239"/>
    </row>
    <row r="34" spans="1:7" ht="12" customHeight="1">
      <c r="A34" s="30" t="s">
        <v>125</v>
      </c>
      <c r="B34" s="194">
        <v>2.3409799404441287</v>
      </c>
      <c r="C34" s="194">
        <v>2.3596888681828148</v>
      </c>
      <c r="D34" s="194">
        <v>1.4522138619446707</v>
      </c>
      <c r="E34" s="194">
        <v>4.9290776888102528</v>
      </c>
      <c r="F34" s="194">
        <v>2.6977845110263559</v>
      </c>
      <c r="G34" s="194">
        <v>2.2539438540751604</v>
      </c>
    </row>
    <row r="35" spans="1:7" ht="12" customHeight="1">
      <c r="A35" s="31" t="s">
        <v>34</v>
      </c>
      <c r="B35" s="194">
        <v>1.917701100736835</v>
      </c>
      <c r="C35" s="194">
        <v>1.9540027608867945</v>
      </c>
      <c r="D35" s="194">
        <v>0.72552268184050206</v>
      </c>
      <c r="E35" s="194">
        <v>6.9809819126893728</v>
      </c>
      <c r="F35" s="194">
        <v>1.2878612543449748</v>
      </c>
      <c r="G35" s="194">
        <v>0.91512109294824029</v>
      </c>
    </row>
    <row r="36" spans="1:7" ht="12" customHeight="1">
      <c r="A36" s="31" t="s">
        <v>21</v>
      </c>
      <c r="B36" s="194">
        <v>1.8073752403460048</v>
      </c>
      <c r="C36" s="194">
        <v>1.8008409442304298</v>
      </c>
      <c r="D36" s="194">
        <v>0.59574879208572895</v>
      </c>
      <c r="E36" s="194">
        <v>3.5637557894561951</v>
      </c>
      <c r="F36" s="194">
        <v>3.5803274854734326</v>
      </c>
      <c r="G36" s="194">
        <v>1.8179743074331611</v>
      </c>
    </row>
    <row r="37" spans="1:7" ht="12" customHeight="1">
      <c r="A37" s="31" t="s">
        <v>22</v>
      </c>
      <c r="B37" s="194">
        <v>1.4719972038512452</v>
      </c>
      <c r="C37" s="194">
        <v>1.626510568017963</v>
      </c>
      <c r="D37" s="194">
        <v>0.12861005561859429</v>
      </c>
      <c r="E37" s="194">
        <v>4.9467910608895806</v>
      </c>
      <c r="F37" s="194">
        <v>2.8399771512871013</v>
      </c>
      <c r="G37" s="194">
        <v>-1.4879955996725016</v>
      </c>
    </row>
    <row r="38" spans="1:7" ht="12" customHeight="1">
      <c r="A38" s="31" t="s">
        <v>23</v>
      </c>
      <c r="B38" s="194">
        <v>2.12244314790901</v>
      </c>
      <c r="C38" s="194">
        <v>2.2091768227562483</v>
      </c>
      <c r="D38" s="194">
        <v>2.5395259945869384</v>
      </c>
      <c r="E38" s="194">
        <v>3.1289643667123954</v>
      </c>
      <c r="F38" s="194">
        <v>0.73998970095443894</v>
      </c>
      <c r="G38" s="194">
        <v>-2.2288107136896116</v>
      </c>
    </row>
    <row r="39" spans="1:7" ht="12" customHeight="1">
      <c r="A39" s="31" t="s">
        <v>24</v>
      </c>
      <c r="B39" s="194">
        <v>1.2611432599704671</v>
      </c>
      <c r="C39" s="194">
        <v>1.5980903579140318</v>
      </c>
      <c r="D39" s="194">
        <v>1.3077647549671383</v>
      </c>
      <c r="E39" s="194">
        <v>2.0763292299874649</v>
      </c>
      <c r="F39" s="194">
        <v>0.80629924712137324</v>
      </c>
      <c r="G39" s="194">
        <v>11.087318663406691</v>
      </c>
    </row>
    <row r="40" spans="1:7" ht="12" customHeight="1">
      <c r="A40" s="31" t="s">
        <v>35</v>
      </c>
      <c r="B40" s="194">
        <v>1.3757710618676384</v>
      </c>
      <c r="C40" s="194">
        <v>0.25923116214967479</v>
      </c>
      <c r="D40" s="194">
        <v>-0.87472560724451398</v>
      </c>
      <c r="E40" s="194">
        <v>4.9567927608353557</v>
      </c>
      <c r="F40" s="194">
        <v>-7.5322561302414215E-2</v>
      </c>
      <c r="G40" s="194">
        <v>11.289502561969584</v>
      </c>
    </row>
    <row r="41" spans="1:7" ht="12" customHeight="1">
      <c r="A41" s="31" t="s">
        <v>25</v>
      </c>
      <c r="B41" s="194">
        <v>9.1240753822600311</v>
      </c>
      <c r="C41" s="194">
        <v>7.6727843104284403</v>
      </c>
      <c r="D41" s="194">
        <v>1.6596113251340512</v>
      </c>
      <c r="E41" s="194">
        <v>10.013849692784675</v>
      </c>
      <c r="F41" s="194">
        <v>23.603240554326149</v>
      </c>
      <c r="G41" s="194">
        <v>27.536187645594026</v>
      </c>
    </row>
    <row r="42" spans="1:7" ht="12" customHeight="1">
      <c r="A42" s="31" t="s">
        <v>26</v>
      </c>
      <c r="B42" s="194">
        <v>4.1158568449061619</v>
      </c>
      <c r="C42" s="194">
        <v>3.7966737396981216</v>
      </c>
      <c r="D42" s="194">
        <v>3.2382725234855911</v>
      </c>
      <c r="E42" s="194">
        <v>7.5862431906799088</v>
      </c>
      <c r="F42" s="194">
        <v>1.6073338745177068</v>
      </c>
      <c r="G42" s="194">
        <v>8.945014959549809</v>
      </c>
    </row>
    <row r="43" spans="1:7" ht="12" customHeight="1">
      <c r="A43" s="31" t="s">
        <v>27</v>
      </c>
      <c r="B43" s="194">
        <v>-0.34351877318252377</v>
      </c>
      <c r="C43" s="194">
        <v>-2.0254943008364847</v>
      </c>
      <c r="D43" s="194">
        <v>0.12740153789157205</v>
      </c>
      <c r="E43" s="194">
        <v>7.1866759323721681</v>
      </c>
      <c r="F43" s="194">
        <v>-20.432840606787266</v>
      </c>
      <c r="G43" s="194">
        <v>13.050890585241717</v>
      </c>
    </row>
    <row r="44" spans="1:7" ht="12" customHeight="1">
      <c r="A44" s="31" t="s">
        <v>28</v>
      </c>
      <c r="B44" s="194">
        <v>-7.1864746269072413</v>
      </c>
      <c r="C44" s="194">
        <v>-12.716569954847117</v>
      </c>
      <c r="D44" s="194">
        <v>-17.21200578774193</v>
      </c>
      <c r="E44" s="194">
        <v>-8.26195265246416</v>
      </c>
      <c r="F44" s="194">
        <v>2.0318174646591416</v>
      </c>
      <c r="G44" s="194">
        <v>96.753375357906776</v>
      </c>
    </row>
    <row r="45" spans="1:7" ht="12" customHeight="1">
      <c r="A45" s="32" t="s">
        <v>10</v>
      </c>
      <c r="B45" s="1"/>
      <c r="C45" s="1"/>
      <c r="D45" s="1"/>
      <c r="E45" s="1"/>
      <c r="F45" s="1"/>
      <c r="G45" s="1"/>
    </row>
    <row r="46" spans="1:7" ht="12" customHeight="1">
      <c r="A46" s="51" t="s">
        <v>284</v>
      </c>
      <c r="B46" s="1"/>
      <c r="C46" s="1"/>
      <c r="D46" s="1"/>
      <c r="E46" s="1"/>
      <c r="F46" s="1"/>
      <c r="G46" s="1"/>
    </row>
    <row r="47" spans="1:7" ht="11.4" customHeight="1">
      <c r="B47" s="1"/>
      <c r="C47" s="1"/>
      <c r="D47" s="1"/>
      <c r="E47" s="1"/>
      <c r="F47" s="1"/>
      <c r="G47" s="1"/>
    </row>
    <row r="48" spans="1:7">
      <c r="A48" s="1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</sheetData>
  <mergeCells count="50">
    <mergeCell ref="B33:G33"/>
    <mergeCell ref="A6:G6"/>
    <mergeCell ref="B7:G7"/>
    <mergeCell ref="A32:G32"/>
    <mergeCell ref="A1:G1"/>
    <mergeCell ref="B20:G20"/>
    <mergeCell ref="A19:G19"/>
    <mergeCell ref="A2:G2"/>
    <mergeCell ref="A3:A5"/>
    <mergeCell ref="B3:B5"/>
    <mergeCell ref="C4:C5"/>
    <mergeCell ref="G4:G5"/>
    <mergeCell ref="C3:G3"/>
    <mergeCell ref="D4:F4"/>
    <mergeCell ref="H1:N1"/>
    <mergeCell ref="BL1:BR1"/>
    <mergeCell ref="BS1:BY1"/>
    <mergeCell ref="BZ1:CF1"/>
    <mergeCell ref="O1:U1"/>
    <mergeCell ref="V1:AB1"/>
    <mergeCell ref="AC1:AI1"/>
    <mergeCell ref="CG1:CM1"/>
    <mergeCell ref="AJ1:AP1"/>
    <mergeCell ref="AQ1:AW1"/>
    <mergeCell ref="AX1:BD1"/>
    <mergeCell ref="BE1:BK1"/>
    <mergeCell ref="FT1:FZ1"/>
    <mergeCell ref="GA1:GG1"/>
    <mergeCell ref="GH1:GN1"/>
    <mergeCell ref="GO1:GU1"/>
    <mergeCell ref="CN1:CT1"/>
    <mergeCell ref="CU1:DA1"/>
    <mergeCell ref="DB1:DH1"/>
    <mergeCell ref="DI1:DO1"/>
    <mergeCell ref="FF1:FL1"/>
    <mergeCell ref="FM1:FS1"/>
    <mergeCell ref="DP1:DV1"/>
    <mergeCell ref="DW1:EC1"/>
    <mergeCell ref="ED1:EJ1"/>
    <mergeCell ref="EK1:EQ1"/>
    <mergeCell ref="ER1:EX1"/>
    <mergeCell ref="EY1:FE1"/>
    <mergeCell ref="IS1:IV1"/>
    <mergeCell ref="GV1:HB1"/>
    <mergeCell ref="HC1:HI1"/>
    <mergeCell ref="HJ1:HP1"/>
    <mergeCell ref="HQ1:HW1"/>
    <mergeCell ref="HX1:ID1"/>
    <mergeCell ref="IE1:IK1"/>
    <mergeCell ref="IL1:IR1"/>
  </mergeCells>
  <phoneticPr fontId="7" type="noConversion"/>
  <hyperlinks>
    <hyperlink ref="A1:G1" location="Inhaltsverzeichnis!A26:C27" display="Inhaltsverzeichnis!A26:C27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3"/>
  <sheetViews>
    <sheetView workbookViewId="0">
      <pane ySplit="3" topLeftCell="A4" activePane="bottomLeft" state="frozen"/>
      <selection pane="bottomLeft" sqref="A1:C1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122" customFormat="1" ht="12">
      <c r="A1" s="224" t="s">
        <v>294</v>
      </c>
      <c r="B1" s="224"/>
      <c r="C1" s="224"/>
    </row>
    <row r="2" spans="1:3" s="122" customFormat="1" ht="12" customHeight="1">
      <c r="A2" s="123"/>
    </row>
    <row r="3" spans="1:3" s="122" customFormat="1" ht="20.399999999999999">
      <c r="A3" s="129" t="s">
        <v>155</v>
      </c>
      <c r="B3" s="130" t="s">
        <v>156</v>
      </c>
      <c r="C3" s="131" t="s">
        <v>157</v>
      </c>
    </row>
    <row r="4" spans="1:3" s="122" customFormat="1" ht="9.75" customHeight="1">
      <c r="A4" s="132"/>
      <c r="B4" s="159"/>
      <c r="C4" s="159"/>
    </row>
    <row r="5" spans="1:3">
      <c r="A5" s="133">
        <v>5101</v>
      </c>
      <c r="B5" s="125" t="s">
        <v>158</v>
      </c>
      <c r="C5" s="126" t="s">
        <v>159</v>
      </c>
    </row>
    <row r="6" spans="1:3" ht="3.9" customHeight="1">
      <c r="A6" s="133"/>
      <c r="B6" s="125"/>
      <c r="C6" s="126"/>
    </row>
    <row r="7" spans="1:3">
      <c r="A7" s="133">
        <v>5102</v>
      </c>
      <c r="B7" s="125" t="s">
        <v>160</v>
      </c>
      <c r="C7" s="126" t="s">
        <v>161</v>
      </c>
    </row>
    <row r="8" spans="1:3" ht="3.9" customHeight="1">
      <c r="A8" s="133"/>
      <c r="B8" s="125"/>
      <c r="C8" s="126"/>
    </row>
    <row r="9" spans="1:3">
      <c r="A9" s="133">
        <v>5103</v>
      </c>
      <c r="B9" s="125" t="s">
        <v>162</v>
      </c>
      <c r="C9" s="126" t="s">
        <v>161</v>
      </c>
    </row>
    <row r="10" spans="1:3" ht="3.9" customHeight="1">
      <c r="A10" s="133"/>
      <c r="B10" s="125"/>
      <c r="C10" s="126"/>
    </row>
    <row r="11" spans="1:3">
      <c r="A11" s="133">
        <v>5201</v>
      </c>
      <c r="B11" s="125" t="s">
        <v>163</v>
      </c>
      <c r="C11" s="126" t="s">
        <v>164</v>
      </c>
    </row>
    <row r="12" spans="1:3" ht="3.9" customHeight="1">
      <c r="A12" s="133"/>
      <c r="B12" s="125"/>
      <c r="C12" s="126"/>
    </row>
    <row r="13" spans="1:3">
      <c r="A13" s="133">
        <v>5202</v>
      </c>
      <c r="B13" s="125" t="s">
        <v>165</v>
      </c>
      <c r="C13" s="126" t="s">
        <v>164</v>
      </c>
    </row>
    <row r="14" spans="1:3" ht="3.9" customHeight="1">
      <c r="A14" s="133"/>
      <c r="B14" s="125"/>
      <c r="C14" s="126"/>
    </row>
    <row r="15" spans="1:3">
      <c r="A15" s="134">
        <v>5301</v>
      </c>
      <c r="B15" s="125" t="s">
        <v>166</v>
      </c>
      <c r="C15" s="126" t="s">
        <v>167</v>
      </c>
    </row>
    <row r="16" spans="1:3" ht="3.9" customHeight="1">
      <c r="A16" s="134"/>
      <c r="B16" s="125"/>
      <c r="C16" s="126"/>
    </row>
    <row r="17" spans="1:3" ht="24" customHeight="1">
      <c r="A17" s="133">
        <v>5302</v>
      </c>
      <c r="B17" s="125" t="s">
        <v>168</v>
      </c>
      <c r="C17" s="126" t="s">
        <v>169</v>
      </c>
    </row>
    <row r="18" spans="1:3" ht="3.9" customHeight="1">
      <c r="A18" s="133"/>
      <c r="B18" s="125"/>
      <c r="C18" s="127"/>
    </row>
    <row r="19" spans="1:3">
      <c r="A19" s="133">
        <v>5401</v>
      </c>
      <c r="B19" s="125" t="s">
        <v>232</v>
      </c>
      <c r="C19" s="126" t="s">
        <v>82</v>
      </c>
    </row>
    <row r="20" spans="1:3" ht="3.9" customHeight="1">
      <c r="A20" s="133"/>
      <c r="B20" s="125"/>
      <c r="C20" s="126"/>
    </row>
    <row r="21" spans="1:3">
      <c r="A21" s="133">
        <v>5402</v>
      </c>
      <c r="B21" s="125" t="s">
        <v>170</v>
      </c>
      <c r="C21" s="126" t="s">
        <v>82</v>
      </c>
    </row>
    <row r="22" spans="1:3" ht="3.9" customHeight="1">
      <c r="A22" s="133"/>
      <c r="B22" s="125"/>
      <c r="C22" s="126"/>
    </row>
    <row r="23" spans="1:3" ht="24" customHeight="1">
      <c r="A23" s="133">
        <v>5403</v>
      </c>
      <c r="B23" s="125" t="s">
        <v>233</v>
      </c>
      <c r="C23" s="126" t="s">
        <v>82</v>
      </c>
    </row>
    <row r="24" spans="1:3" ht="3.9" customHeight="1">
      <c r="A24" s="133"/>
      <c r="B24" s="125"/>
      <c r="C24" s="126"/>
    </row>
    <row r="25" spans="1:3">
      <c r="A25" s="133">
        <v>5404</v>
      </c>
      <c r="B25" s="125" t="s">
        <v>171</v>
      </c>
      <c r="C25" s="126" t="s">
        <v>82</v>
      </c>
    </row>
    <row r="26" spans="1:3" ht="3.9" customHeight="1">
      <c r="A26" s="133"/>
      <c r="B26" s="125"/>
      <c r="C26" s="126"/>
    </row>
    <row r="27" spans="1:3" ht="24" customHeight="1">
      <c r="A27" s="133">
        <v>6001</v>
      </c>
      <c r="B27" s="195" t="s">
        <v>318</v>
      </c>
      <c r="C27" s="126" t="s">
        <v>172</v>
      </c>
    </row>
    <row r="28" spans="1:3" ht="3.9" customHeight="1">
      <c r="A28" s="133"/>
      <c r="B28" s="125"/>
      <c r="C28" s="126"/>
    </row>
    <row r="29" spans="1:3" ht="24" customHeight="1">
      <c r="A29" s="133">
        <v>6002</v>
      </c>
      <c r="B29" s="125" t="s">
        <v>234</v>
      </c>
      <c r="C29" s="126" t="s">
        <v>173</v>
      </c>
    </row>
    <row r="30" spans="1:3" ht="3.9" customHeight="1">
      <c r="A30" s="133"/>
      <c r="B30" s="125"/>
      <c r="C30" s="126"/>
    </row>
    <row r="31" spans="1:3">
      <c r="A31" s="133">
        <v>6003</v>
      </c>
      <c r="B31" s="125" t="s">
        <v>174</v>
      </c>
      <c r="C31" s="126" t="s">
        <v>173</v>
      </c>
    </row>
    <row r="32" spans="1:3" ht="3.9" customHeight="1">
      <c r="A32" s="133"/>
      <c r="B32" s="125"/>
      <c r="C32" s="126"/>
    </row>
    <row r="33" spans="1:3" ht="24" customHeight="1">
      <c r="A33" s="133">
        <v>6004</v>
      </c>
      <c r="B33" s="125" t="s">
        <v>235</v>
      </c>
      <c r="C33" s="126" t="s">
        <v>172</v>
      </c>
    </row>
    <row r="34" spans="1:3" ht="3.9" customHeight="1">
      <c r="A34" s="133"/>
      <c r="B34" s="125"/>
      <c r="C34" s="126"/>
    </row>
    <row r="35" spans="1:3">
      <c r="A35" s="155">
        <v>6052</v>
      </c>
      <c r="B35" s="156" t="s">
        <v>285</v>
      </c>
      <c r="C35" s="157" t="s">
        <v>286</v>
      </c>
    </row>
    <row r="36" spans="1:3" ht="3.9" customHeight="1">
      <c r="A36" s="133"/>
      <c r="B36" s="125"/>
      <c r="C36" s="127"/>
    </row>
    <row r="37" spans="1:3" ht="24" customHeight="1">
      <c r="A37" s="133">
        <v>6101</v>
      </c>
      <c r="B37" s="126" t="s">
        <v>236</v>
      </c>
      <c r="C37" s="126" t="s">
        <v>175</v>
      </c>
    </row>
    <row r="38" spans="1:3" ht="3.9" customHeight="1">
      <c r="A38" s="133"/>
      <c r="B38" s="126"/>
      <c r="C38" s="126"/>
    </row>
    <row r="39" spans="1:3">
      <c r="A39" s="133">
        <v>6102</v>
      </c>
      <c r="B39" s="125" t="s">
        <v>237</v>
      </c>
      <c r="C39" s="126" t="s">
        <v>176</v>
      </c>
    </row>
    <row r="40" spans="1:3" ht="3.9" customHeight="1">
      <c r="A40" s="133"/>
      <c r="B40" s="125"/>
      <c r="C40" s="126"/>
    </row>
    <row r="41" spans="1:3">
      <c r="A41" s="133">
        <v>6104</v>
      </c>
      <c r="B41" s="125" t="s">
        <v>177</v>
      </c>
      <c r="C41" s="126" t="s">
        <v>175</v>
      </c>
    </row>
    <row r="42" spans="1:3" ht="3.9" customHeight="1">
      <c r="A42" s="133"/>
      <c r="B42" s="125"/>
      <c r="C42" s="126"/>
    </row>
    <row r="43" spans="1:3">
      <c r="A43" s="133">
        <v>6105</v>
      </c>
      <c r="B43" s="125" t="s">
        <v>178</v>
      </c>
      <c r="C43" s="126" t="s">
        <v>179</v>
      </c>
    </row>
    <row r="44" spans="1:3" ht="3.9" customHeight="1">
      <c r="A44" s="133"/>
      <c r="B44" s="125"/>
      <c r="C44" s="126"/>
    </row>
    <row r="45" spans="1:3">
      <c r="A45" s="133">
        <v>6202</v>
      </c>
      <c r="B45" s="125" t="s">
        <v>180</v>
      </c>
      <c r="C45" s="126" t="s">
        <v>181</v>
      </c>
    </row>
    <row r="46" spans="1:3" ht="3.9" customHeight="1">
      <c r="A46" s="133"/>
      <c r="B46" s="125"/>
      <c r="C46" s="126"/>
    </row>
    <row r="47" spans="1:3">
      <c r="A47" s="133">
        <v>6301</v>
      </c>
      <c r="B47" s="125" t="s">
        <v>182</v>
      </c>
      <c r="C47" s="126" t="s">
        <v>183</v>
      </c>
    </row>
    <row r="48" spans="1:3" ht="3.9" customHeight="1">
      <c r="A48" s="133"/>
      <c r="B48" s="125"/>
      <c r="C48" s="126"/>
    </row>
    <row r="49" spans="1:3">
      <c r="A49" s="133">
        <v>6402</v>
      </c>
      <c r="B49" s="125" t="s">
        <v>184</v>
      </c>
      <c r="C49" s="126" t="s">
        <v>185</v>
      </c>
    </row>
    <row r="50" spans="1:3" ht="3.9" customHeight="1">
      <c r="A50" s="133"/>
      <c r="B50" s="125"/>
      <c r="C50" s="126"/>
    </row>
    <row r="51" spans="1:3">
      <c r="A51" s="133">
        <v>6404</v>
      </c>
      <c r="B51" s="125" t="s">
        <v>186</v>
      </c>
      <c r="C51" s="126" t="s">
        <v>187</v>
      </c>
    </row>
    <row r="52" spans="1:3" ht="3.9" customHeight="1">
      <c r="A52" s="133"/>
      <c r="B52" s="125"/>
      <c r="C52" s="126"/>
    </row>
    <row r="53" spans="1:3" ht="24" customHeight="1">
      <c r="A53" s="133">
        <v>6501</v>
      </c>
      <c r="B53" s="125" t="s">
        <v>238</v>
      </c>
      <c r="C53" s="126" t="s">
        <v>188</v>
      </c>
    </row>
    <row r="54" spans="1:3" ht="3.9" customHeight="1">
      <c r="A54" s="133"/>
      <c r="B54" s="125"/>
      <c r="C54" s="126"/>
    </row>
    <row r="55" spans="1:3" ht="24" customHeight="1">
      <c r="A55" s="133">
        <v>6505</v>
      </c>
      <c r="B55" s="125" t="s">
        <v>239</v>
      </c>
      <c r="C55" s="126" t="s">
        <v>189</v>
      </c>
    </row>
    <row r="56" spans="1:3" ht="3.9" customHeight="1">
      <c r="A56" s="133"/>
      <c r="B56" s="125"/>
      <c r="C56" s="126"/>
    </row>
    <row r="57" spans="1:3" ht="24" customHeight="1">
      <c r="A57" s="133">
        <v>6506</v>
      </c>
      <c r="B57" s="125" t="s">
        <v>240</v>
      </c>
      <c r="C57" s="126" t="s">
        <v>190</v>
      </c>
    </row>
    <row r="58" spans="1:3" ht="3.9" customHeight="1">
      <c r="A58" s="133"/>
      <c r="B58" s="125"/>
      <c r="C58" s="126"/>
    </row>
    <row r="59" spans="1:3">
      <c r="A59" s="133">
        <v>6601</v>
      </c>
      <c r="B59" s="125" t="s">
        <v>191</v>
      </c>
      <c r="C59" s="126" t="s">
        <v>192</v>
      </c>
    </row>
    <row r="60" spans="1:3" ht="3.9" customHeight="1">
      <c r="A60" s="133"/>
      <c r="B60" s="125"/>
      <c r="C60" s="126"/>
    </row>
    <row r="61" spans="1:3">
      <c r="A61" s="133">
        <v>6701</v>
      </c>
      <c r="B61" s="125" t="s">
        <v>193</v>
      </c>
      <c r="C61" s="126" t="s">
        <v>194</v>
      </c>
    </row>
    <row r="62" spans="1:3" ht="3.9" customHeight="1">
      <c r="A62" s="133"/>
      <c r="B62" s="125"/>
      <c r="C62" s="126"/>
    </row>
    <row r="63" spans="1:3">
      <c r="A63" s="133">
        <v>6702</v>
      </c>
      <c r="B63" s="125" t="s">
        <v>195</v>
      </c>
      <c r="C63" s="126" t="s">
        <v>196</v>
      </c>
    </row>
    <row r="64" spans="1:3" ht="3.9" customHeight="1">
      <c r="A64" s="133"/>
      <c r="B64" s="125"/>
      <c r="C64" s="126"/>
    </row>
    <row r="65" spans="1:3">
      <c r="A65" s="133">
        <v>6703</v>
      </c>
      <c r="B65" s="125" t="s">
        <v>197</v>
      </c>
      <c r="C65" s="126" t="s">
        <v>198</v>
      </c>
    </row>
    <row r="66" spans="1:3" ht="3.9" customHeight="1">
      <c r="A66" s="133"/>
      <c r="B66" s="125"/>
      <c r="C66" s="126"/>
    </row>
    <row r="67" spans="1:3">
      <c r="A67" s="133">
        <v>6705</v>
      </c>
      <c r="B67" s="125" t="s">
        <v>241</v>
      </c>
      <c r="C67" s="127" t="s">
        <v>199</v>
      </c>
    </row>
    <row r="68" spans="1:3" ht="3.9" customHeight="1">
      <c r="A68" s="133"/>
      <c r="B68" s="125"/>
      <c r="C68" s="127"/>
    </row>
    <row r="69" spans="1:3">
      <c r="A69" s="134">
        <v>6706</v>
      </c>
      <c r="B69" s="124" t="s">
        <v>242</v>
      </c>
      <c r="C69" s="118" t="s">
        <v>200</v>
      </c>
    </row>
    <row r="70" spans="1:3" ht="3.9" customHeight="1">
      <c r="A70" s="134"/>
      <c r="B70" s="124"/>
      <c r="C70" s="118"/>
    </row>
    <row r="71" spans="1:3" ht="24" customHeight="1">
      <c r="A71" s="133">
        <v>6752</v>
      </c>
      <c r="B71" s="125" t="s">
        <v>243</v>
      </c>
      <c r="C71" s="126" t="s">
        <v>201</v>
      </c>
    </row>
    <row r="72" spans="1:3" ht="3.9" customHeight="1">
      <c r="A72" s="133"/>
      <c r="B72" s="125"/>
      <c r="C72" s="127"/>
    </row>
    <row r="73" spans="1:3">
      <c r="A73" s="133">
        <v>6801</v>
      </c>
      <c r="B73" s="125" t="s">
        <v>202</v>
      </c>
      <c r="C73" s="126" t="s">
        <v>203</v>
      </c>
    </row>
    <row r="74" spans="1:3" ht="3.9" customHeight="1">
      <c r="A74" s="133"/>
      <c r="B74" s="125"/>
      <c r="C74" s="126"/>
    </row>
    <row r="75" spans="1:3">
      <c r="A75" s="133">
        <v>6802</v>
      </c>
      <c r="B75" s="125" t="s">
        <v>204</v>
      </c>
      <c r="C75" s="126" t="s">
        <v>205</v>
      </c>
    </row>
    <row r="76" spans="1:3" ht="3.9" customHeight="1">
      <c r="A76" s="133"/>
      <c r="B76" s="125"/>
      <c r="C76" s="126"/>
    </row>
    <row r="77" spans="1:3">
      <c r="A77" s="133">
        <v>6901</v>
      </c>
      <c r="B77" s="195" t="s">
        <v>319</v>
      </c>
      <c r="C77" s="126" t="s">
        <v>206</v>
      </c>
    </row>
    <row r="78" spans="1:3" ht="3.9" customHeight="1">
      <c r="A78" s="133"/>
      <c r="B78" s="125"/>
      <c r="C78" s="126"/>
    </row>
    <row r="79" spans="1:3">
      <c r="A79" s="133">
        <v>6903</v>
      </c>
      <c r="B79" s="125" t="s">
        <v>244</v>
      </c>
      <c r="C79" s="126" t="s">
        <v>207</v>
      </c>
    </row>
    <row r="80" spans="1:3" ht="3.9" customHeight="1">
      <c r="A80" s="133"/>
      <c r="B80" s="125"/>
      <c r="C80" s="126"/>
    </row>
    <row r="81" spans="1:3" ht="12.75" customHeight="1">
      <c r="A81" s="133">
        <v>6904</v>
      </c>
      <c r="B81" s="125" t="s">
        <v>208</v>
      </c>
      <c r="C81" s="126" t="s">
        <v>209</v>
      </c>
    </row>
    <row r="82" spans="1:3" ht="3.9" customHeight="1">
      <c r="A82" s="133"/>
      <c r="B82" s="125"/>
      <c r="C82" s="126"/>
    </row>
    <row r="83" spans="1:3" ht="30.6">
      <c r="A83" s="133">
        <v>6905</v>
      </c>
      <c r="B83" s="125" t="s">
        <v>245</v>
      </c>
      <c r="C83" s="126" t="s">
        <v>210</v>
      </c>
    </row>
    <row r="84" spans="1:3" ht="3.9" customHeight="1">
      <c r="A84" s="133"/>
      <c r="B84" s="125"/>
      <c r="C84" s="127"/>
    </row>
    <row r="85" spans="1:3" ht="24" customHeight="1">
      <c r="A85" s="133">
        <v>6906</v>
      </c>
      <c r="B85" s="125" t="s">
        <v>246</v>
      </c>
      <c r="C85" s="126" t="s">
        <v>210</v>
      </c>
    </row>
    <row r="86" spans="1:3" ht="3.9" customHeight="1">
      <c r="A86" s="133"/>
      <c r="B86" s="125"/>
      <c r="C86" s="127"/>
    </row>
    <row r="87" spans="1:3">
      <c r="A87" s="133">
        <v>7001</v>
      </c>
      <c r="B87" s="125" t="s">
        <v>211</v>
      </c>
      <c r="C87" s="126" t="s">
        <v>212</v>
      </c>
    </row>
    <row r="88" spans="1:3" ht="3.9" customHeight="1">
      <c r="A88" s="133"/>
      <c r="B88" s="125"/>
      <c r="C88" s="126"/>
    </row>
    <row r="89" spans="1:3">
      <c r="A89" s="133">
        <v>7101</v>
      </c>
      <c r="B89" s="125" t="s">
        <v>213</v>
      </c>
      <c r="C89" s="126" t="s">
        <v>214</v>
      </c>
    </row>
    <row r="90" spans="1:3" ht="3.9" customHeight="1">
      <c r="A90" s="133"/>
      <c r="B90" s="125"/>
      <c r="C90" s="126"/>
    </row>
    <row r="91" spans="1:3">
      <c r="A91" s="133">
        <v>7102</v>
      </c>
      <c r="B91" s="125" t="s">
        <v>215</v>
      </c>
      <c r="C91" s="126" t="s">
        <v>216</v>
      </c>
    </row>
    <row r="92" spans="1:3" ht="3.9" customHeight="1">
      <c r="A92" s="133"/>
      <c r="B92" s="125"/>
      <c r="C92" s="126"/>
    </row>
    <row r="93" spans="1:3">
      <c r="A93" s="133">
        <v>7103</v>
      </c>
      <c r="B93" s="125" t="s">
        <v>217</v>
      </c>
      <c r="C93" s="126" t="s">
        <v>218</v>
      </c>
    </row>
    <row r="94" spans="1:3" ht="3.9" customHeight="1">
      <c r="A94" s="133"/>
      <c r="B94" s="125"/>
      <c r="C94" s="126"/>
    </row>
    <row r="95" spans="1:3">
      <c r="A95" s="133">
        <v>7202</v>
      </c>
      <c r="B95" s="125" t="s">
        <v>219</v>
      </c>
      <c r="C95" s="126" t="s">
        <v>220</v>
      </c>
    </row>
    <row r="96" spans="1:3" ht="3.9" customHeight="1">
      <c r="A96" s="133"/>
      <c r="B96" s="125"/>
      <c r="C96" s="126"/>
    </row>
    <row r="97" spans="1:3" ht="13.2" customHeight="1">
      <c r="A97" s="133">
        <v>7203</v>
      </c>
      <c r="B97" s="125" t="s">
        <v>247</v>
      </c>
      <c r="C97" s="126" t="s">
        <v>221</v>
      </c>
    </row>
    <row r="98" spans="1:3" ht="3.9" customHeight="1">
      <c r="A98" s="133"/>
      <c r="B98" s="125"/>
      <c r="C98" s="126"/>
    </row>
    <row r="99" spans="1:3">
      <c r="A99" s="133">
        <v>7301</v>
      </c>
      <c r="B99" s="125" t="s">
        <v>222</v>
      </c>
      <c r="C99" s="126" t="s">
        <v>223</v>
      </c>
    </row>
    <row r="100" spans="1:3" ht="3.9" customHeight="1">
      <c r="A100" s="133"/>
      <c r="B100" s="125"/>
      <c r="C100" s="126"/>
    </row>
    <row r="101" spans="1:3" ht="24" customHeight="1">
      <c r="A101" s="133">
        <v>7302</v>
      </c>
      <c r="B101" s="195" t="s">
        <v>320</v>
      </c>
      <c r="C101" s="126" t="s">
        <v>224</v>
      </c>
    </row>
    <row r="102" spans="1:3" ht="3.9" customHeight="1">
      <c r="A102" s="133"/>
      <c r="B102" s="125"/>
      <c r="C102" s="126"/>
    </row>
    <row r="103" spans="1:3">
      <c r="A103" s="133">
        <v>7303</v>
      </c>
      <c r="B103" s="125" t="s">
        <v>225</v>
      </c>
      <c r="C103" s="126" t="s">
        <v>226</v>
      </c>
    </row>
    <row r="104" spans="1:3" ht="3.9" customHeight="1">
      <c r="A104" s="133"/>
      <c r="B104" s="125"/>
      <c r="C104" s="126"/>
    </row>
    <row r="105" spans="1:3">
      <c r="A105" s="133">
        <v>7304</v>
      </c>
      <c r="B105" s="125" t="s">
        <v>227</v>
      </c>
      <c r="C105" s="126" t="s">
        <v>228</v>
      </c>
    </row>
    <row r="106" spans="1:3" ht="3.9" customHeight="1">
      <c r="A106" s="133"/>
      <c r="B106" s="125"/>
      <c r="C106" s="126"/>
    </row>
    <row r="107" spans="1:3">
      <c r="A107" s="133">
        <v>7305</v>
      </c>
      <c r="B107" s="125" t="s">
        <v>229</v>
      </c>
      <c r="C107" s="126" t="s">
        <v>230</v>
      </c>
    </row>
    <row r="108" spans="1:3" ht="3.9" customHeight="1">
      <c r="A108" s="133"/>
      <c r="B108" s="125"/>
      <c r="C108" s="126"/>
    </row>
    <row r="109" spans="1:3">
      <c r="A109" s="134">
        <v>7306</v>
      </c>
      <c r="B109" s="195" t="s">
        <v>321</v>
      </c>
      <c r="C109" s="124" t="s">
        <v>231</v>
      </c>
    </row>
    <row r="110" spans="1:3" ht="3.75" customHeight="1"/>
    <row r="111" spans="1:3">
      <c r="A111" s="134">
        <v>7405</v>
      </c>
      <c r="B111" s="125" t="s">
        <v>288</v>
      </c>
      <c r="C111" s="124" t="s">
        <v>289</v>
      </c>
    </row>
    <row r="112" spans="1:3" ht="3.75" customHeight="1"/>
    <row r="113" spans="1:3">
      <c r="A113" s="134">
        <v>7406</v>
      </c>
      <c r="B113" s="195" t="s">
        <v>322</v>
      </c>
      <c r="C113" s="196" t="s">
        <v>323</v>
      </c>
    </row>
  </sheetData>
  <mergeCells count="1">
    <mergeCell ref="A1:C1"/>
  </mergeCells>
  <phoneticPr fontId="7" type="noConversion"/>
  <hyperlinks>
    <hyperlink ref="A1:C1" location="Inhaltsverzeichnis!A29:C29" display="Krankenhäuser im Land Brandenburg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7" type="noConversion"/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09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1927860</xdr:colOff>
                <xdr:row>49</xdr:row>
                <xdr:rowOff>30480</xdr:rowOff>
              </to>
            </anchor>
          </objectPr>
        </oleObject>
      </mc:Choice>
      <mc:Fallback>
        <oleObject progId="Word.Document.8" shapeId="40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61" customWidth="1"/>
    <col min="2" max="2" width="25.6640625" style="162" customWidth="1"/>
    <col min="3" max="3" width="15.6640625" style="162" customWidth="1"/>
    <col min="4" max="4" width="1.6640625" style="162" customWidth="1"/>
    <col min="5" max="5" width="25.6640625" style="162" customWidth="1"/>
    <col min="6" max="16384" width="11.44140625" style="162"/>
  </cols>
  <sheetData>
    <row r="3" spans="1:2">
      <c r="B3" s="161"/>
    </row>
    <row r="4" spans="1:2">
      <c r="B4" s="161"/>
    </row>
    <row r="5" spans="1:2">
      <c r="B5" s="161"/>
    </row>
    <row r="6" spans="1:2">
      <c r="B6" s="161"/>
    </row>
    <row r="7" spans="1:2">
      <c r="B7" s="161"/>
    </row>
    <row r="8" spans="1:2">
      <c r="B8" s="161"/>
    </row>
    <row r="9" spans="1:2">
      <c r="B9" s="161"/>
    </row>
    <row r="10" spans="1:2">
      <c r="B10" s="161"/>
    </row>
    <row r="11" spans="1:2">
      <c r="B11" s="161"/>
    </row>
    <row r="12" spans="1:2">
      <c r="B12" s="161"/>
    </row>
    <row r="13" spans="1:2">
      <c r="B13" s="161"/>
    </row>
    <row r="14" spans="1:2">
      <c r="B14" s="161"/>
    </row>
    <row r="15" spans="1:2">
      <c r="B15" s="161"/>
    </row>
    <row r="16" spans="1:2">
      <c r="A16" s="162"/>
      <c r="B16" s="161"/>
    </row>
    <row r="17" spans="1:2">
      <c r="A17" s="162"/>
      <c r="B17" s="161"/>
    </row>
    <row r="18" spans="1:2">
      <c r="A18" s="162"/>
      <c r="B18" s="161"/>
    </row>
    <row r="19" spans="1:2">
      <c r="B19" s="163"/>
    </row>
    <row r="20" spans="1:2">
      <c r="B20" s="161"/>
    </row>
    <row r="21" spans="1:2">
      <c r="A21" s="164" t="s">
        <v>80</v>
      </c>
      <c r="B21" s="161"/>
    </row>
    <row r="23" spans="1:2" ht="11.1" customHeight="1">
      <c r="A23" s="162"/>
      <c r="B23" s="164" t="s">
        <v>79</v>
      </c>
    </row>
    <row r="24" spans="1:2" ht="11.1" customHeight="1">
      <c r="A24" s="162"/>
      <c r="B24" s="165" t="s">
        <v>295</v>
      </c>
    </row>
    <row r="25" spans="1:2" ht="11.1" customHeight="1">
      <c r="A25" s="162"/>
    </row>
    <row r="26" spans="1:2" ht="11.1" customHeight="1">
      <c r="A26" s="162"/>
      <c r="B26" s="165" t="s">
        <v>131</v>
      </c>
    </row>
    <row r="27" spans="1:2" ht="11.1" customHeight="1">
      <c r="A27" s="162"/>
      <c r="B27" s="165" t="s">
        <v>298</v>
      </c>
    </row>
    <row r="28" spans="1:2" ht="11.1" customHeight="1">
      <c r="A28" s="162"/>
      <c r="B28" s="166"/>
    </row>
    <row r="29" spans="1:2" ht="11.1" customHeight="1">
      <c r="A29" s="162"/>
      <c r="B29" s="164"/>
    </row>
    <row r="30" spans="1:2" ht="11.1" customHeight="1">
      <c r="A30" s="162"/>
      <c r="B30" s="166"/>
    </row>
    <row r="31" spans="1:2" ht="11.1" customHeight="1">
      <c r="A31" s="162"/>
      <c r="B31" s="166"/>
    </row>
    <row r="32" spans="1:2" ht="11.1" customHeight="1">
      <c r="A32" s="162"/>
      <c r="B32" s="165"/>
    </row>
    <row r="33" spans="1:5" ht="80.400000000000006" customHeight="1">
      <c r="A33" s="162"/>
    </row>
    <row r="34" spans="1:5" ht="10.95" customHeight="1">
      <c r="A34" s="167" t="s">
        <v>132</v>
      </c>
      <c r="B34" s="168"/>
      <c r="C34" s="168"/>
      <c r="D34" s="169" t="s">
        <v>85</v>
      </c>
      <c r="E34" s="170"/>
    </row>
    <row r="35" spans="1:5" ht="10.95" customHeight="1">
      <c r="A35" s="168"/>
      <c r="B35" s="168"/>
      <c r="C35" s="168"/>
      <c r="D35" s="170"/>
      <c r="E35" s="170"/>
    </row>
    <row r="36" spans="1:5" ht="10.95" customHeight="1">
      <c r="A36" s="168"/>
      <c r="B36" s="171" t="s">
        <v>81</v>
      </c>
      <c r="C36" s="168"/>
      <c r="D36" s="170">
        <v>0</v>
      </c>
      <c r="E36" s="170" t="s">
        <v>133</v>
      </c>
    </row>
    <row r="37" spans="1:5" ht="10.95" customHeight="1">
      <c r="A37" s="168"/>
      <c r="B37" s="168" t="s">
        <v>134</v>
      </c>
      <c r="C37" s="168"/>
      <c r="D37" s="168"/>
      <c r="E37" s="170" t="s">
        <v>135</v>
      </c>
    </row>
    <row r="38" spans="1:5" ht="10.95" customHeight="1">
      <c r="A38" s="168"/>
      <c r="B38" s="168" t="s">
        <v>82</v>
      </c>
      <c r="C38" s="168"/>
      <c r="D38" s="168"/>
      <c r="E38" s="170" t="s">
        <v>86</v>
      </c>
    </row>
    <row r="39" spans="1:5" ht="10.95" customHeight="1">
      <c r="A39" s="168"/>
      <c r="B39" s="168" t="s">
        <v>83</v>
      </c>
      <c r="C39" s="168"/>
      <c r="D39" s="170" t="s">
        <v>87</v>
      </c>
      <c r="E39" s="170" t="s">
        <v>88</v>
      </c>
    </row>
    <row r="40" spans="1:5" ht="10.95" customHeight="1">
      <c r="A40" s="168"/>
      <c r="B40" s="168" t="s">
        <v>84</v>
      </c>
      <c r="C40" s="168"/>
      <c r="D40" s="170" t="s">
        <v>89</v>
      </c>
      <c r="E40" s="170" t="s">
        <v>90</v>
      </c>
    </row>
    <row r="41" spans="1:5" ht="10.95" customHeight="1">
      <c r="A41" s="168"/>
      <c r="B41" s="171"/>
      <c r="C41" s="172"/>
      <c r="D41" s="170" t="s">
        <v>91</v>
      </c>
      <c r="E41" s="170" t="s">
        <v>92</v>
      </c>
    </row>
    <row r="42" spans="1:5" ht="10.95" customHeight="1">
      <c r="A42" s="168"/>
      <c r="B42" s="168" t="s">
        <v>290</v>
      </c>
      <c r="C42" s="172"/>
      <c r="D42" s="170" t="s">
        <v>93</v>
      </c>
      <c r="E42" s="170" t="s">
        <v>94</v>
      </c>
    </row>
    <row r="43" spans="1:5" ht="10.95" customHeight="1">
      <c r="A43" s="168"/>
      <c r="B43" s="168" t="s">
        <v>291</v>
      </c>
      <c r="C43" s="172"/>
      <c r="D43" s="170" t="s">
        <v>95</v>
      </c>
      <c r="E43" s="170" t="s">
        <v>96</v>
      </c>
    </row>
    <row r="44" spans="1:5" ht="10.95" customHeight="1">
      <c r="A44" s="172"/>
      <c r="B44" s="173"/>
      <c r="C44" s="172"/>
      <c r="D44" s="168"/>
      <c r="E44" s="170" t="s">
        <v>136</v>
      </c>
    </row>
    <row r="45" spans="1:5" ht="10.95" customHeight="1">
      <c r="A45" s="172"/>
      <c r="B45" s="173"/>
      <c r="C45" s="172"/>
      <c r="D45" s="170" t="s">
        <v>97</v>
      </c>
      <c r="E45" s="170" t="s">
        <v>98</v>
      </c>
    </row>
    <row r="46" spans="1:5" ht="10.95" customHeight="1">
      <c r="A46" s="172"/>
      <c r="B46" s="173"/>
      <c r="C46" s="172"/>
      <c r="D46" s="170" t="s">
        <v>99</v>
      </c>
      <c r="E46" s="170" t="s">
        <v>100</v>
      </c>
    </row>
    <row r="47" spans="1:5" ht="10.95" customHeight="1">
      <c r="A47" s="172"/>
      <c r="B47" s="173"/>
      <c r="C47" s="172"/>
      <c r="D47" s="170" t="s">
        <v>101</v>
      </c>
      <c r="E47" s="170" t="s">
        <v>102</v>
      </c>
    </row>
    <row r="48" spans="1:5" ht="10.95" customHeight="1">
      <c r="A48" s="172"/>
      <c r="B48" s="173"/>
      <c r="C48" s="172"/>
      <c r="D48" s="170" t="s">
        <v>103</v>
      </c>
      <c r="E48" s="170" t="s">
        <v>104</v>
      </c>
    </row>
    <row r="49" spans="1:5" ht="10.95" customHeight="1">
      <c r="A49" s="172"/>
      <c r="B49" s="173"/>
      <c r="C49" s="172"/>
      <c r="D49" s="168"/>
      <c r="E49" s="170"/>
    </row>
    <row r="50" spans="1:5" ht="10.95" customHeight="1">
      <c r="A50" s="172"/>
      <c r="B50" s="173"/>
      <c r="C50" s="172"/>
      <c r="D50" s="168"/>
      <c r="E50" s="170"/>
    </row>
    <row r="51" spans="1:5" ht="10.95" customHeight="1">
      <c r="A51" s="168"/>
      <c r="B51" s="171" t="s">
        <v>137</v>
      </c>
      <c r="C51" s="172"/>
    </row>
    <row r="52" spans="1:5" ht="10.95" customHeight="1">
      <c r="A52" s="168"/>
      <c r="B52" s="174" t="s">
        <v>299</v>
      </c>
      <c r="C52" s="172"/>
    </row>
    <row r="53" spans="1:5" ht="10.95" customHeight="1">
      <c r="A53" s="168"/>
      <c r="B53" s="174"/>
      <c r="C53" s="172"/>
    </row>
    <row r="54" spans="1:5" ht="30" customHeight="1">
      <c r="A54" s="168"/>
      <c r="B54" s="174"/>
      <c r="C54" s="172"/>
    </row>
    <row r="55" spans="1:5" ht="18" customHeight="1">
      <c r="A55" s="162"/>
      <c r="B55" s="219" t="s">
        <v>292</v>
      </c>
      <c r="C55" s="219"/>
      <c r="D55" s="219"/>
    </row>
    <row r="56" spans="1:5" ht="18" customHeight="1">
      <c r="A56" s="172"/>
      <c r="B56" s="219"/>
      <c r="C56" s="219"/>
      <c r="D56" s="219"/>
    </row>
    <row r="57" spans="1:5" ht="10.95" customHeight="1">
      <c r="A57" s="172"/>
      <c r="B57" s="175" t="s">
        <v>293</v>
      </c>
      <c r="C57" s="172"/>
    </row>
    <row r="58" spans="1:5" ht="10.95" customHeight="1">
      <c r="A58" s="172"/>
      <c r="C58" s="17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7"/>
  <sheetViews>
    <sheetView zoomScaleNormal="100" workbookViewId="0"/>
  </sheetViews>
  <sheetFormatPr baseColWidth="10" defaultRowHeight="12"/>
  <cols>
    <col min="1" max="1" width="5.109375" style="103" customWidth="1"/>
    <col min="2" max="2" width="76.88671875" style="82" customWidth="1"/>
    <col min="3" max="3" width="4.33203125" style="102" customWidth="1"/>
    <col min="4" max="4" width="9.5546875" style="82" customWidth="1"/>
    <col min="5" max="16384" width="11.5546875" style="82"/>
  </cols>
  <sheetData>
    <row r="1" spans="1:7" ht="100.2" customHeight="1">
      <c r="A1" s="222" t="s">
        <v>61</v>
      </c>
      <c r="B1" s="222"/>
      <c r="C1" s="80"/>
      <c r="D1" s="220" t="s">
        <v>144</v>
      </c>
      <c r="E1" s="81"/>
      <c r="F1" s="81"/>
      <c r="G1" s="81"/>
    </row>
    <row r="2" spans="1:7" ht="12" customHeight="1">
      <c r="A2" s="83"/>
      <c r="B2" s="81"/>
      <c r="C2" s="83" t="s">
        <v>62</v>
      </c>
      <c r="D2" s="220"/>
      <c r="E2" s="81"/>
      <c r="F2" s="81"/>
      <c r="G2" s="81"/>
    </row>
    <row r="3" spans="1:7" ht="12" customHeight="1">
      <c r="A3" s="84"/>
      <c r="B3" s="198" t="s">
        <v>248</v>
      </c>
      <c r="C3" s="177">
        <v>4</v>
      </c>
      <c r="D3" s="220"/>
      <c r="E3" s="81"/>
      <c r="F3" s="81"/>
      <c r="G3" s="81"/>
    </row>
    <row r="4" spans="1:7" ht="12" customHeight="1">
      <c r="A4" s="86"/>
      <c r="B4" s="85"/>
      <c r="C4" s="140"/>
      <c r="D4" s="220"/>
      <c r="E4" s="81"/>
      <c r="F4" s="81"/>
      <c r="G4" s="81"/>
    </row>
    <row r="5" spans="1:7" ht="12" customHeight="1">
      <c r="A5" s="87"/>
      <c r="B5" s="88" t="s">
        <v>117</v>
      </c>
      <c r="C5" s="140"/>
      <c r="D5" s="220"/>
      <c r="E5" s="81"/>
      <c r="F5" s="81"/>
      <c r="G5" s="81"/>
    </row>
    <row r="6" spans="1:7" ht="12" customHeight="1">
      <c r="A6" s="89">
        <v>1</v>
      </c>
      <c r="B6" s="199" t="s">
        <v>300</v>
      </c>
      <c r="C6" s="177">
        <v>7</v>
      </c>
      <c r="D6" s="220"/>
      <c r="E6" s="81"/>
      <c r="F6" s="81"/>
      <c r="G6" s="81"/>
    </row>
    <row r="7" spans="1:7" ht="12" customHeight="1">
      <c r="A7" s="89"/>
      <c r="B7" s="96"/>
      <c r="C7" s="140"/>
      <c r="D7" s="221"/>
    </row>
    <row r="8" spans="1:7" ht="12" customHeight="1">
      <c r="A8" s="89">
        <v>2</v>
      </c>
      <c r="B8" s="197" t="s">
        <v>283</v>
      </c>
      <c r="C8" s="197"/>
      <c r="D8" s="221"/>
    </row>
    <row r="9" spans="1:7" ht="12" customHeight="1">
      <c r="A9" s="197"/>
      <c r="B9" s="199" t="s">
        <v>301</v>
      </c>
      <c r="C9" s="177">
        <v>7</v>
      </c>
      <c r="D9" s="221"/>
    </row>
    <row r="10" spans="1:7" ht="12" customHeight="1">
      <c r="A10" s="92"/>
      <c r="B10" s="90"/>
      <c r="C10" s="141"/>
      <c r="D10" s="221"/>
    </row>
    <row r="11" spans="1:7" ht="12" customHeight="1">
      <c r="A11" s="89">
        <v>3</v>
      </c>
      <c r="B11" s="199" t="s">
        <v>302</v>
      </c>
      <c r="C11" s="177">
        <v>9</v>
      </c>
      <c r="D11" s="221"/>
    </row>
    <row r="12" spans="1:7" ht="12" customHeight="1">
      <c r="A12" s="93"/>
      <c r="B12" s="94"/>
      <c r="C12" s="140"/>
      <c r="D12" s="221"/>
    </row>
    <row r="13" spans="1:7" ht="12" customHeight="1">
      <c r="A13" s="95"/>
      <c r="B13" s="102" t="s">
        <v>64</v>
      </c>
      <c r="C13" s="140"/>
      <c r="D13" s="221"/>
    </row>
    <row r="14" spans="1:7" ht="12" customHeight="1">
      <c r="A14" s="89" t="s">
        <v>118</v>
      </c>
      <c r="B14" s="197" t="s">
        <v>109</v>
      </c>
      <c r="C14"/>
      <c r="D14" s="221"/>
    </row>
    <row r="15" spans="1:7" ht="12" customHeight="1">
      <c r="A15"/>
      <c r="B15" s="199" t="s">
        <v>303</v>
      </c>
      <c r="C15" s="177">
        <v>8</v>
      </c>
    </row>
    <row r="16" spans="1:7" ht="12" customHeight="1">
      <c r="A16" s="89"/>
      <c r="B16" s="96"/>
      <c r="C16" s="140"/>
    </row>
    <row r="17" spans="1:3" ht="12" customHeight="1">
      <c r="A17" s="89" t="s">
        <v>250</v>
      </c>
      <c r="B17" s="197" t="s">
        <v>119</v>
      </c>
      <c r="C17"/>
    </row>
    <row r="18" spans="1:3" ht="12" customHeight="1">
      <c r="A18"/>
      <c r="B18" s="199" t="s">
        <v>304</v>
      </c>
      <c r="C18" s="177">
        <v>9</v>
      </c>
    </row>
    <row r="19" spans="1:3" ht="12" customHeight="1">
      <c r="A19" s="89"/>
      <c r="B19" s="96"/>
      <c r="C19" s="140"/>
    </row>
    <row r="20" spans="1:3" ht="12" customHeight="1">
      <c r="A20" s="89" t="s">
        <v>78</v>
      </c>
      <c r="B20" s="197" t="s">
        <v>306</v>
      </c>
      <c r="C20"/>
    </row>
    <row r="21" spans="1:3" ht="12" customHeight="1">
      <c r="A21"/>
      <c r="B21" s="199" t="s">
        <v>113</v>
      </c>
      <c r="C21" s="177">
        <v>10</v>
      </c>
    </row>
    <row r="22" spans="1:3" ht="12" customHeight="1">
      <c r="A22" s="89"/>
      <c r="B22" s="96"/>
      <c r="C22" s="140"/>
    </row>
    <row r="23" spans="1:3" ht="12" customHeight="1">
      <c r="A23" s="89">
        <v>4</v>
      </c>
      <c r="B23" s="197" t="s">
        <v>307</v>
      </c>
      <c r="C23" s="197"/>
    </row>
    <row r="24" spans="1:3" ht="12" customHeight="1">
      <c r="A24" s="142"/>
      <c r="B24" s="199" t="s">
        <v>263</v>
      </c>
      <c r="C24" s="177">
        <v>11</v>
      </c>
    </row>
    <row r="25" spans="1:3" ht="12" customHeight="1">
      <c r="A25" s="91"/>
      <c r="B25" s="90"/>
      <c r="C25" s="140"/>
    </row>
    <row r="26" spans="1:3" ht="12" customHeight="1">
      <c r="A26" s="89" t="s">
        <v>63</v>
      </c>
      <c r="B26" s="197" t="s">
        <v>308</v>
      </c>
      <c r="C26"/>
    </row>
    <row r="27" spans="1:3" ht="12" customHeight="1">
      <c r="A27"/>
      <c r="B27" s="199" t="s">
        <v>126</v>
      </c>
      <c r="C27" s="177">
        <v>12</v>
      </c>
    </row>
    <row r="28" spans="1:3" ht="12" customHeight="1">
      <c r="A28" s="97"/>
      <c r="B28" s="91"/>
      <c r="C28" s="140"/>
    </row>
    <row r="29" spans="1:3" ht="12" customHeight="1">
      <c r="A29" s="97"/>
      <c r="B29" s="199" t="s">
        <v>309</v>
      </c>
      <c r="C29" s="177">
        <v>13</v>
      </c>
    </row>
    <row r="30" spans="1:3" ht="12" customHeight="1">
      <c r="A30" s="97"/>
      <c r="B30" s="91"/>
      <c r="C30" s="98"/>
    </row>
    <row r="31" spans="1:3" ht="12" customHeight="1">
      <c r="A31" s="99"/>
      <c r="B31" s="90"/>
      <c r="C31" s="98"/>
    </row>
    <row r="32" spans="1:3" ht="15" customHeight="1">
      <c r="A32" s="97"/>
      <c r="B32" s="90"/>
      <c r="C32" s="100"/>
    </row>
    <row r="33" spans="1:4">
      <c r="A33" s="97"/>
      <c r="B33" s="91"/>
      <c r="C33" s="100"/>
    </row>
    <row r="34" spans="1:4" ht="15" customHeight="1">
      <c r="A34" s="92"/>
      <c r="B34" s="90"/>
      <c r="C34" s="100"/>
    </row>
    <row r="35" spans="1:4" ht="15" customHeight="1">
      <c r="A35" s="101"/>
    </row>
    <row r="36" spans="1:4">
      <c r="A36" s="101"/>
      <c r="D36" s="101"/>
    </row>
    <row r="37" spans="1:4">
      <c r="A37" s="101"/>
    </row>
  </sheetData>
  <mergeCells count="2">
    <mergeCell ref="D1:D14"/>
    <mergeCell ref="A1:B1"/>
  </mergeCells>
  <phoneticPr fontId="7" type="noConversion"/>
  <hyperlinks>
    <hyperlink ref="A13:C13" location="'2'!A1" display="2"/>
    <hyperlink ref="A14:C14" location="'1'!A1" display="1"/>
    <hyperlink ref="A27:C27" location="'9'!A1" display="'9'!A1"/>
    <hyperlink ref="A26" location="'5'!A1" display="5"/>
    <hyperlink ref="C21" location="'3'!A1" display="'3'!A1"/>
    <hyperlink ref="B3" location="Vorbemerkungen!A1" display="Vorbemerkungen"/>
    <hyperlink ref="C3" location="Vorbemerkungen!A1" display="Vorbemerkungen!A1"/>
    <hyperlink ref="B6" location="Grafiken!A1" display="Personalkosten der Krankenhäuser im Land Brandenburg 2013 nach Personalgruppen"/>
    <hyperlink ref="A6" location="Grafiken!A1" display="Grafiken!A1"/>
    <hyperlink ref="C6" location="Grafiken!A1" display="Grafiken!A1"/>
    <hyperlink ref="B8:B9" location="Grafiken!A1" display="Personalkosten, Materialaufwand und sonstige betriebliche Aufwendungen aus Sachkosten"/>
    <hyperlink ref="A8:C9" location="Grafiken!A32" display="Grafiken!A32"/>
    <hyperlink ref="A11:C11" location="'2'!A33" display="'2'!A33"/>
    <hyperlink ref="B14:B15" location="'1'!A1" display="Grunddaten, Kosten und Kostenkennziffern der Krankenhäuser"/>
    <hyperlink ref="A14" location="'1'!A1" display="1"/>
    <hyperlink ref="C15" location="'1'!A1" display="'1'!A1"/>
    <hyperlink ref="B17:B18" location="'2'!A1" display="Grunddaten, Kosten und Kostenkennziffern der Krankenhäuser im Land Brandenburg"/>
    <hyperlink ref="C18" location="'2'!A1" display="'2'!A1"/>
    <hyperlink ref="A17" location="'2'!A1" display="2"/>
    <hyperlink ref="B20:B21" location="'3'!A1" display="Kosten der Krankenhäuser im Land Brandenburg 2013 nach Kostenarten sowie Typ "/>
    <hyperlink ref="A20" location="'3'!A1" display="3"/>
    <hyperlink ref="A23:C24" location="'4'!A1" display="'4'!A1"/>
    <hyperlink ref="B26:B27" location="'5'!A1" display="Personalkosten der Krankenhäuser je Vollkraft im Land Brandenburg 2013 und 2012"/>
    <hyperlink ref="C27" location="'5'!A1" display="'5'!A1"/>
    <hyperlink ref="B29" location="Berichtskreis!A1" display="Krankenhäuser in Brandenburg"/>
    <hyperlink ref="C29" location="Berichtskreis!A1" display="Berichtskreis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ignoredErrors>
    <ignoredError sqref="A26:A27 B27 C26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:C8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3.2"/>
  <cols>
    <col min="8" max="8" width="14.33203125" customWidth="1"/>
  </cols>
  <sheetData>
    <row r="1" spans="1:3">
      <c r="A1" s="151" t="s">
        <v>248</v>
      </c>
    </row>
    <row r="8" spans="1:3">
      <c r="C8" t="s">
        <v>29</v>
      </c>
    </row>
  </sheetData>
  <phoneticPr fontId="7" type="noConversion"/>
  <hyperlinks>
    <hyperlink ref="A1" location="Inhaltsverzeichnis!B3:C3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2787" r:id="rId5">
          <objectPr defaultSize="0" autoPict="0" r:id="rId6">
            <anchor moveWithCells="1">
              <from>
                <xdr:col>0</xdr:col>
                <xdr:colOff>38100</xdr:colOff>
                <xdr:row>0</xdr:row>
                <xdr:rowOff>160020</xdr:rowOff>
              </from>
              <to>
                <xdr:col>8</xdr:col>
                <xdr:colOff>60960</xdr:colOff>
                <xdr:row>57</xdr:row>
                <xdr:rowOff>7620</xdr:rowOff>
              </to>
            </anchor>
          </objectPr>
        </oleObject>
      </mc:Choice>
      <mc:Fallback>
        <oleObject progId="Word.Document.8" shapeId="32787" r:id="rId5"/>
      </mc:Fallback>
    </mc:AlternateContent>
    <mc:AlternateContent xmlns:mc="http://schemas.openxmlformats.org/markup-compatibility/2006">
      <mc:Choice Requires="x14">
        <oleObject progId="Word.Document.8" shapeId="3278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8</xdr:col>
                <xdr:colOff>7620</xdr:colOff>
                <xdr:row>115</xdr:row>
                <xdr:rowOff>144780</xdr:rowOff>
              </to>
            </anchor>
          </objectPr>
        </oleObject>
      </mc:Choice>
      <mc:Fallback>
        <oleObject progId="Word.Document.8" shapeId="32788" r:id="rId7"/>
      </mc:Fallback>
    </mc:AlternateContent>
    <mc:AlternateContent xmlns:mc="http://schemas.openxmlformats.org/markup-compatibility/2006">
      <mc:Choice Requires="x14">
        <oleObject progId="Word.Document.8" shapeId="32789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7</xdr:col>
                <xdr:colOff>975360</xdr:colOff>
                <xdr:row>174</xdr:row>
                <xdr:rowOff>30480</xdr:rowOff>
              </to>
            </anchor>
          </objectPr>
        </oleObject>
      </mc:Choice>
      <mc:Fallback>
        <oleObject progId="Word.Document.8" shapeId="3278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9"/>
  <sheetViews>
    <sheetView zoomScaleNormal="100" workbookViewId="0">
      <selection sqref="A1:G1"/>
    </sheetView>
  </sheetViews>
  <sheetFormatPr baseColWidth="10" defaultRowHeight="13.2"/>
  <cols>
    <col min="7" max="7" width="22.5546875" customWidth="1"/>
    <col min="9" max="9" width="22.6640625" bestFit="1" customWidth="1"/>
    <col min="10" max="10" width="12" bestFit="1" customWidth="1"/>
    <col min="11" max="11" width="13" bestFit="1" customWidth="1"/>
    <col min="12" max="12" width="27.44140625" bestFit="1" customWidth="1"/>
  </cols>
  <sheetData>
    <row r="1" spans="1:11">
      <c r="A1" s="223" t="s">
        <v>316</v>
      </c>
      <c r="B1" s="224"/>
      <c r="C1" s="224"/>
      <c r="D1" s="224"/>
      <c r="E1" s="224"/>
      <c r="F1" s="224"/>
      <c r="G1" s="224"/>
    </row>
    <row r="2" spans="1:11">
      <c r="A2" s="53"/>
    </row>
    <row r="4" spans="1:11">
      <c r="I4" s="53" t="s">
        <v>254</v>
      </c>
    </row>
    <row r="6" spans="1:11">
      <c r="I6" s="53" t="s">
        <v>30</v>
      </c>
      <c r="J6" s="37">
        <f>'3'!B11</f>
        <v>1251671.162</v>
      </c>
    </row>
    <row r="7" spans="1:11">
      <c r="I7" s="53" t="s">
        <v>34</v>
      </c>
      <c r="J7" s="37">
        <f>'3'!B12</f>
        <v>423003.07699999999</v>
      </c>
      <c r="K7" s="147">
        <f t="shared" ref="K7:K12" si="0">J7*100/$J$6</f>
        <v>33.795064537885388</v>
      </c>
    </row>
    <row r="8" spans="1:11">
      <c r="I8" s="53" t="s">
        <v>21</v>
      </c>
      <c r="J8" s="37">
        <f>'3'!B13</f>
        <v>426853.42800000001</v>
      </c>
      <c r="K8" s="147">
        <f t="shared" si="0"/>
        <v>34.102681355855992</v>
      </c>
    </row>
    <row r="9" spans="1:11">
      <c r="I9" s="53" t="s">
        <v>22</v>
      </c>
      <c r="J9" s="37">
        <f>'3'!B14</f>
        <v>140461.128</v>
      </c>
      <c r="K9" s="147">
        <f t="shared" si="0"/>
        <v>11.22188736661171</v>
      </c>
    </row>
    <row r="10" spans="1:11">
      <c r="I10" s="53" t="s">
        <v>23</v>
      </c>
      <c r="J10" s="37">
        <f>'3'!B15</f>
        <v>128499.842</v>
      </c>
      <c r="K10" s="147">
        <f t="shared" si="0"/>
        <v>10.266262090330081</v>
      </c>
    </row>
    <row r="11" spans="1:11">
      <c r="I11" s="53" t="s">
        <v>26</v>
      </c>
      <c r="J11" s="37">
        <f>'3'!B19</f>
        <v>68060.438999999998</v>
      </c>
      <c r="K11" s="147">
        <f t="shared" si="0"/>
        <v>5.4375654777608426</v>
      </c>
    </row>
    <row r="12" spans="1:11">
      <c r="I12" s="53" t="s">
        <v>259</v>
      </c>
      <c r="J12" s="37">
        <f>'3'!B17+'3'!B18+'3'!B20+'3'!B16+'3'!B21+'3'!B22</f>
        <v>64793.248000000007</v>
      </c>
      <c r="K12" s="147">
        <f t="shared" si="0"/>
        <v>5.1765391715559881</v>
      </c>
    </row>
    <row r="13" spans="1:11">
      <c r="J13" s="146"/>
    </row>
    <row r="27" spans="1:7">
      <c r="A27" s="55" t="s">
        <v>10</v>
      </c>
      <c r="B27" s="56"/>
    </row>
    <row r="28" spans="1:7">
      <c r="A28" s="57" t="s">
        <v>116</v>
      </c>
      <c r="B28" s="58"/>
    </row>
    <row r="29" spans="1:7">
      <c r="A29" s="57" t="s">
        <v>142</v>
      </c>
      <c r="B29" s="59"/>
    </row>
    <row r="32" spans="1:7" ht="24" customHeight="1">
      <c r="A32" s="225" t="s">
        <v>317</v>
      </c>
      <c r="B32" s="225"/>
      <c r="C32" s="225"/>
      <c r="D32" s="225"/>
      <c r="E32" s="225"/>
      <c r="F32" s="225"/>
      <c r="G32" s="225"/>
    </row>
    <row r="35" spans="9:12">
      <c r="I35" s="53" t="s">
        <v>255</v>
      </c>
    </row>
    <row r="36" spans="9:12">
      <c r="J36" s="28" t="s">
        <v>30</v>
      </c>
      <c r="K36" s="28" t="s">
        <v>128</v>
      </c>
      <c r="L36" s="28" t="s">
        <v>127</v>
      </c>
    </row>
    <row r="37" spans="9:12">
      <c r="I37" s="148" t="s">
        <v>258</v>
      </c>
      <c r="J37" s="37">
        <f>'3'!D11/1000</f>
        <v>672.43482499999993</v>
      </c>
      <c r="K37" s="37">
        <f>'3'!D24/1000</f>
        <v>325.564029</v>
      </c>
      <c r="L37" s="37">
        <f>'3'!D38/1000</f>
        <v>171.37452299999998</v>
      </c>
    </row>
    <row r="38" spans="9:12">
      <c r="I38" s="148" t="s">
        <v>256</v>
      </c>
      <c r="J38" s="37">
        <f>'3'!E11/1000</f>
        <v>218.445234</v>
      </c>
      <c r="K38" s="37">
        <f>'3'!E24/1000</f>
        <v>100.721633</v>
      </c>
      <c r="L38" s="37">
        <f>'3'!E38/1000</f>
        <v>42.674230000000001</v>
      </c>
    </row>
    <row r="39" spans="9:12">
      <c r="I39" s="148" t="s">
        <v>257</v>
      </c>
      <c r="J39" s="37">
        <f>'3'!F11/1000</f>
        <v>278.68590999999998</v>
      </c>
      <c r="K39" s="37">
        <f>'3'!F24/1000</f>
        <v>144.91460800000002</v>
      </c>
      <c r="L39" s="37">
        <f>'3'!F38/1000</f>
        <v>48.809623000000009</v>
      </c>
    </row>
  </sheetData>
  <mergeCells count="2">
    <mergeCell ref="A1:G1"/>
    <mergeCell ref="A32:G32"/>
  </mergeCells>
  <phoneticPr fontId="7" type="noConversion"/>
  <hyperlinks>
    <hyperlink ref="A1:G1" location="Inhaltsverzeichnis!A6:C6" display="1 Personalkosten der Krankenhäuser im Land Brandenburg 2011 nach Beschäftigtengruppen"/>
    <hyperlink ref="A32:G32" location="Inhaltsverzeichnis!A8:C9" display="Inhaltsverzeichnis!A8:C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K5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0.8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3" width="8" style="1" customWidth="1"/>
    <col min="14" max="14" width="5.88671875" style="1" customWidth="1"/>
    <col min="15" max="15" width="9.109375" style="1" customWidth="1"/>
    <col min="16" max="16" width="8.88671875" style="1" customWidth="1"/>
    <col min="17" max="17" width="7.6640625" style="1" customWidth="1"/>
    <col min="18" max="18" width="6.6640625" style="1" customWidth="1"/>
    <col min="19" max="37" width="11.5546875" style="1" customWidth="1"/>
    <col min="38" max="16384" width="11.5546875" style="2"/>
  </cols>
  <sheetData>
    <row r="1" spans="1:21" ht="12" customHeight="1">
      <c r="A1" s="236" t="s">
        <v>310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21" ht="12" customHeight="1">
      <c r="A2" s="243"/>
      <c r="B2" s="243"/>
      <c r="C2" s="243"/>
      <c r="D2" s="243"/>
      <c r="E2" s="243"/>
      <c r="F2" s="243"/>
      <c r="G2" s="243"/>
      <c r="H2" s="243"/>
      <c r="I2" s="243"/>
      <c r="J2" s="243"/>
    </row>
    <row r="3" spans="1:21" ht="12" customHeight="1">
      <c r="A3" s="244" t="s">
        <v>0</v>
      </c>
      <c r="B3" s="230" t="s">
        <v>1</v>
      </c>
      <c r="C3" s="230" t="s">
        <v>69</v>
      </c>
      <c r="D3" s="230" t="s">
        <v>70</v>
      </c>
      <c r="E3" s="230" t="s">
        <v>72</v>
      </c>
      <c r="F3" s="242" t="s">
        <v>124</v>
      </c>
      <c r="G3" s="242"/>
      <c r="H3" s="242"/>
      <c r="I3" s="242"/>
      <c r="J3" s="231"/>
    </row>
    <row r="4" spans="1:21" ht="58.5" customHeight="1">
      <c r="A4" s="244"/>
      <c r="B4" s="230"/>
      <c r="C4" s="230"/>
      <c r="D4" s="230"/>
      <c r="E4" s="230"/>
      <c r="F4" s="38" t="s">
        <v>2</v>
      </c>
      <c r="G4" s="20" t="s">
        <v>110</v>
      </c>
      <c r="H4" s="20" t="s">
        <v>3</v>
      </c>
      <c r="I4" s="20" t="s">
        <v>121</v>
      </c>
      <c r="J4" s="39" t="s">
        <v>4</v>
      </c>
    </row>
    <row r="5" spans="1:21" ht="12" customHeight="1">
      <c r="A5" s="244"/>
      <c r="B5" s="230" t="s">
        <v>5</v>
      </c>
      <c r="C5" s="230"/>
      <c r="D5" s="230"/>
      <c r="E5" s="135">
        <v>1000</v>
      </c>
      <c r="F5" s="231" t="s">
        <v>6</v>
      </c>
      <c r="G5" s="232"/>
      <c r="H5" s="233" t="s">
        <v>7</v>
      </c>
      <c r="I5" s="234"/>
      <c r="J5" s="234"/>
    </row>
    <row r="6" spans="1:21" ht="12" customHeight="1">
      <c r="A6" s="240"/>
      <c r="B6" s="241"/>
      <c r="C6" s="241"/>
      <c r="D6" s="241"/>
      <c r="E6" s="241"/>
      <c r="F6" s="241"/>
      <c r="G6" s="241"/>
      <c r="H6" s="241"/>
      <c r="I6" s="241"/>
      <c r="J6" s="241"/>
    </row>
    <row r="7" spans="1:21" ht="12" customHeight="1">
      <c r="A7" s="27"/>
      <c r="B7" s="238" t="s">
        <v>8</v>
      </c>
      <c r="C7" s="238"/>
      <c r="D7" s="238"/>
      <c r="E7" s="238"/>
      <c r="F7" s="239"/>
      <c r="G7" s="239"/>
      <c r="H7" s="239"/>
      <c r="I7" s="239"/>
      <c r="J7" s="239"/>
      <c r="L7" s="3"/>
      <c r="N7" s="7"/>
      <c r="P7" s="8"/>
      <c r="Q7" s="60"/>
      <c r="R7" s="4"/>
      <c r="S7" s="61"/>
      <c r="T7" s="9"/>
      <c r="U7" s="62"/>
    </row>
    <row r="8" spans="1:21" ht="12" customHeight="1">
      <c r="A8" s="6">
        <v>1991</v>
      </c>
      <c r="B8" s="136">
        <v>67</v>
      </c>
      <c r="C8" s="136">
        <v>22918</v>
      </c>
      <c r="D8" s="136">
        <v>385886</v>
      </c>
      <c r="E8" s="136">
        <v>6057.5140000000001</v>
      </c>
      <c r="F8" s="136">
        <v>661995.16317880386</v>
      </c>
      <c r="G8" s="136">
        <v>9880.5248235642375</v>
      </c>
      <c r="H8" s="136">
        <v>28885.381061995107</v>
      </c>
      <c r="I8" s="136">
        <v>1715.5200322862293</v>
      </c>
      <c r="J8" s="136">
        <v>109.28495801723345</v>
      </c>
    </row>
    <row r="9" spans="1:21" ht="12" customHeight="1">
      <c r="A9" s="6">
        <v>1992</v>
      </c>
      <c r="B9" s="136">
        <v>66</v>
      </c>
      <c r="C9" s="136">
        <v>21002</v>
      </c>
      <c r="D9" s="136">
        <v>405286.5</v>
      </c>
      <c r="E9" s="136">
        <v>5704.8649999999998</v>
      </c>
      <c r="F9" s="136">
        <v>854664.26018621249</v>
      </c>
      <c r="G9" s="136">
        <v>12949.458487669886</v>
      </c>
      <c r="H9" s="136">
        <v>40694.422444824893</v>
      </c>
      <c r="I9" s="136">
        <v>2108.7903500023135</v>
      </c>
      <c r="J9" s="136">
        <v>149.81323137115646</v>
      </c>
      <c r="L9" s="37"/>
    </row>
    <row r="10" spans="1:21" ht="12" customHeight="1">
      <c r="A10" s="6">
        <v>1993</v>
      </c>
      <c r="B10" s="136">
        <v>64</v>
      </c>
      <c r="C10" s="136">
        <v>18687</v>
      </c>
      <c r="D10" s="136">
        <v>409658.5</v>
      </c>
      <c r="E10" s="136">
        <v>5154.5219999999999</v>
      </c>
      <c r="F10" s="136">
        <v>939828.10366954189</v>
      </c>
      <c r="G10" s="136">
        <v>14684.814119836592</v>
      </c>
      <c r="H10" s="136">
        <v>50293.150514771864</v>
      </c>
      <c r="I10" s="136">
        <v>2294.1745470179235</v>
      </c>
      <c r="J10" s="136">
        <v>182.33079685556524</v>
      </c>
    </row>
    <row r="11" spans="1:21" ht="12" customHeight="1">
      <c r="A11" s="6">
        <v>1994</v>
      </c>
      <c r="B11" s="136">
        <v>60</v>
      </c>
      <c r="C11" s="136">
        <v>17535</v>
      </c>
      <c r="D11" s="136">
        <v>420180.5</v>
      </c>
      <c r="E11" s="136">
        <v>4971.54</v>
      </c>
      <c r="F11" s="136">
        <v>1024942.3518403951</v>
      </c>
      <c r="G11" s="136">
        <v>17082.372530673252</v>
      </c>
      <c r="H11" s="136">
        <v>58451.23192702567</v>
      </c>
      <c r="I11" s="136">
        <v>2439.2906187707308</v>
      </c>
      <c r="J11" s="136">
        <v>206.16194415420478</v>
      </c>
      <c r="L11" s="48"/>
    </row>
    <row r="12" spans="1:21" ht="12" customHeight="1">
      <c r="A12" s="6">
        <v>1995</v>
      </c>
      <c r="B12" s="136">
        <v>60</v>
      </c>
      <c r="C12" s="136">
        <v>16967</v>
      </c>
      <c r="D12" s="136">
        <v>434726.5</v>
      </c>
      <c r="E12" s="136">
        <v>4968.3649999999998</v>
      </c>
      <c r="F12" s="136">
        <v>1113099.2979962472</v>
      </c>
      <c r="G12" s="136">
        <v>18551.654966604121</v>
      </c>
      <c r="H12" s="136">
        <v>65603.777803751233</v>
      </c>
      <c r="I12" s="136">
        <v>2560.4588126011345</v>
      </c>
      <c r="J12" s="136">
        <v>224.03734387393988</v>
      </c>
      <c r="L12" s="5"/>
    </row>
    <row r="13" spans="1:21" ht="12" customHeight="1">
      <c r="A13" s="6">
        <v>1996</v>
      </c>
      <c r="B13" s="136">
        <v>59</v>
      </c>
      <c r="C13" s="136">
        <v>16879</v>
      </c>
      <c r="D13" s="136">
        <v>447311.5</v>
      </c>
      <c r="E13" s="136">
        <v>4912.8590000000004</v>
      </c>
      <c r="F13" s="136">
        <v>1169548.9894315968</v>
      </c>
      <c r="G13" s="136">
        <v>19822.864227654183</v>
      </c>
      <c r="H13" s="136">
        <v>69290.182441589946</v>
      </c>
      <c r="I13" s="136">
        <v>2614.6186481492136</v>
      </c>
      <c r="J13" s="136">
        <v>238.05873309850674</v>
      </c>
      <c r="L13" s="5"/>
    </row>
    <row r="14" spans="1:21" ht="12" customHeight="1">
      <c r="A14" s="6">
        <v>1997</v>
      </c>
      <c r="B14" s="137">
        <v>58</v>
      </c>
      <c r="C14" s="136">
        <v>16802</v>
      </c>
      <c r="D14" s="136">
        <v>463209.5</v>
      </c>
      <c r="E14" s="136">
        <v>4932.8969999999999</v>
      </c>
      <c r="F14" s="136">
        <v>1206511.8133989151</v>
      </c>
      <c r="G14" s="136">
        <v>20801.927817222673</v>
      </c>
      <c r="H14" s="136">
        <v>71807.630841501901</v>
      </c>
      <c r="I14" s="136">
        <v>2604.6784735609162</v>
      </c>
      <c r="J14" s="136">
        <v>244.58483795605608</v>
      </c>
      <c r="L14" s="5"/>
    </row>
    <row r="15" spans="1:21" ht="12" customHeight="1">
      <c r="A15" s="6">
        <v>1998</v>
      </c>
      <c r="B15" s="137">
        <v>55</v>
      </c>
      <c r="C15" s="136">
        <v>16569</v>
      </c>
      <c r="D15" s="136">
        <v>475247</v>
      </c>
      <c r="E15" s="136">
        <v>4991.8459999999995</v>
      </c>
      <c r="F15" s="136">
        <v>1243021.6327594935</v>
      </c>
      <c r="G15" s="136">
        <v>22600.393322899883</v>
      </c>
      <c r="H15" s="136">
        <v>75020.920560051512</v>
      </c>
      <c r="I15" s="136">
        <v>2615.5275735764635</v>
      </c>
      <c r="J15" s="136">
        <v>249.01041273298367</v>
      </c>
      <c r="L15" s="5"/>
    </row>
    <row r="16" spans="1:21" ht="12" customHeight="1">
      <c r="A16" s="6">
        <v>1999</v>
      </c>
      <c r="B16" s="137">
        <v>53</v>
      </c>
      <c r="C16" s="136">
        <v>16430</v>
      </c>
      <c r="D16" s="136">
        <v>486029.5</v>
      </c>
      <c r="E16" s="136">
        <v>4991.2110000000002</v>
      </c>
      <c r="F16" s="136">
        <v>1269553.5910585276</v>
      </c>
      <c r="G16" s="136">
        <v>23953.841340726936</v>
      </c>
      <c r="H16" s="136">
        <v>77270.455937828825</v>
      </c>
      <c r="I16" s="136">
        <v>2612.0916344759476</v>
      </c>
      <c r="J16" s="136">
        <v>254.35782840247137</v>
      </c>
      <c r="L16" s="5"/>
    </row>
    <row r="17" spans="1:21" ht="12" customHeight="1">
      <c r="A17" s="6">
        <v>2000</v>
      </c>
      <c r="B17" s="137">
        <v>54</v>
      </c>
      <c r="C17" s="136">
        <v>16288</v>
      </c>
      <c r="D17" s="136">
        <v>492834.5</v>
      </c>
      <c r="E17" s="136">
        <v>4919.7060000000001</v>
      </c>
      <c r="F17" s="136">
        <v>1300707</v>
      </c>
      <c r="G17" s="136">
        <v>24087.166666666668</v>
      </c>
      <c r="H17" s="136">
        <v>79856.765717092348</v>
      </c>
      <c r="I17" s="136">
        <v>2639.2369040722597</v>
      </c>
      <c r="J17" s="136">
        <v>264.38714020715872</v>
      </c>
      <c r="L17" s="5"/>
    </row>
    <row r="18" spans="1:21" ht="12" customHeight="1">
      <c r="A18" s="6">
        <v>2001</v>
      </c>
      <c r="B18" s="137">
        <v>53</v>
      </c>
      <c r="C18" s="136">
        <v>16134</v>
      </c>
      <c r="D18" s="136">
        <v>504257.5</v>
      </c>
      <c r="E18" s="136">
        <v>4842.3850000000002</v>
      </c>
      <c r="F18" s="136">
        <v>1372473</v>
      </c>
      <c r="G18" s="136">
        <v>25895.716981132075</v>
      </c>
      <c r="H18" s="136">
        <v>85067.125325399771</v>
      </c>
      <c r="I18" s="136">
        <v>2721.7701273654829</v>
      </c>
      <c r="J18" s="136">
        <v>283.42913667541922</v>
      </c>
      <c r="L18" s="5"/>
    </row>
    <row r="19" spans="1:21" ht="12" customHeight="1">
      <c r="A19" s="6">
        <v>2002</v>
      </c>
      <c r="B19" s="136">
        <v>51</v>
      </c>
      <c r="C19" s="136">
        <v>16058</v>
      </c>
      <c r="D19" s="136">
        <v>515932.5</v>
      </c>
      <c r="E19" s="136">
        <v>4818.5619999999999</v>
      </c>
      <c r="F19" s="136">
        <v>1429957.4550000001</v>
      </c>
      <c r="G19" s="136">
        <v>28038.381470588236</v>
      </c>
      <c r="H19" s="136">
        <v>89049.536368165413</v>
      </c>
      <c r="I19" s="136">
        <v>2771.597941591197</v>
      </c>
      <c r="J19" s="136">
        <v>296.76020667576762</v>
      </c>
      <c r="L19" s="5"/>
    </row>
    <row r="20" spans="1:21" ht="12" customHeight="1">
      <c r="A20" s="6">
        <v>2003</v>
      </c>
      <c r="B20" s="136">
        <v>49</v>
      </c>
      <c r="C20" s="136">
        <v>15664</v>
      </c>
      <c r="D20" s="136">
        <v>519340.5</v>
      </c>
      <c r="E20" s="136">
        <v>4687.4260000000004</v>
      </c>
      <c r="F20" s="136">
        <v>1459689.1240000001</v>
      </c>
      <c r="G20" s="136">
        <v>29789.573959183675</v>
      </c>
      <c r="H20" s="136">
        <v>93187.507916241055</v>
      </c>
      <c r="I20" s="136">
        <v>2810.6591417384166</v>
      </c>
      <c r="J20" s="136">
        <v>311.4052625044107</v>
      </c>
    </row>
    <row r="21" spans="1:21" ht="12" customHeight="1">
      <c r="A21" s="6">
        <v>2004</v>
      </c>
      <c r="B21" s="136">
        <v>47</v>
      </c>
      <c r="C21" s="136">
        <v>15534</v>
      </c>
      <c r="D21" s="136">
        <v>508267</v>
      </c>
      <c r="E21" s="136">
        <v>4496.75</v>
      </c>
      <c r="F21" s="136">
        <v>1516636.65</v>
      </c>
      <c r="G21" s="136">
        <v>32268.864893617018</v>
      </c>
      <c r="H21" s="136">
        <v>97633.362302047113</v>
      </c>
      <c r="I21" s="136">
        <v>2983.9368875020409</v>
      </c>
      <c r="J21" s="136">
        <v>337.27395341079665</v>
      </c>
    </row>
    <row r="22" spans="1:21" ht="12" customHeight="1">
      <c r="A22" s="6">
        <v>2005</v>
      </c>
      <c r="B22" s="136">
        <v>47</v>
      </c>
      <c r="C22" s="136">
        <v>15424</v>
      </c>
      <c r="D22" s="136">
        <v>517799.5</v>
      </c>
      <c r="E22" s="136">
        <v>4497.6329999999998</v>
      </c>
      <c r="F22" s="136">
        <v>1560373.6329999999</v>
      </c>
      <c r="G22" s="136">
        <v>33199.438999999998</v>
      </c>
      <c r="H22" s="136">
        <v>101165.30296939834</v>
      </c>
      <c r="I22" s="136">
        <v>3013.4707217755135</v>
      </c>
      <c r="J22" s="136">
        <v>346.93218255024362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37">
        <v>47</v>
      </c>
      <c r="C23" s="136">
        <v>15390</v>
      </c>
      <c r="D23" s="136">
        <v>514917.5</v>
      </c>
      <c r="E23" s="136">
        <v>4446.8310000000001</v>
      </c>
      <c r="F23" s="136">
        <v>1593841.787</v>
      </c>
      <c r="G23" s="136">
        <v>33911.527382978726</v>
      </c>
      <c r="H23" s="136">
        <v>103563.46894087069</v>
      </c>
      <c r="I23" s="136">
        <v>3095.3342758791455</v>
      </c>
      <c r="J23" s="136">
        <v>358.42193845459832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44">
        <v>47</v>
      </c>
      <c r="C24" s="138">
        <v>15342</v>
      </c>
      <c r="D24" s="138">
        <v>522746</v>
      </c>
      <c r="E24" s="136">
        <v>4432</v>
      </c>
      <c r="F24" s="136">
        <v>1640603.9369999999</v>
      </c>
      <c r="G24" s="136">
        <v>34906.466744680853</v>
      </c>
      <c r="H24" s="136">
        <v>106935.46714900274</v>
      </c>
      <c r="I24" s="136">
        <v>3138.4342242695302</v>
      </c>
      <c r="J24" s="136">
        <v>370.18690196772161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44">
        <v>50</v>
      </c>
      <c r="C25" s="139">
        <v>15242</v>
      </c>
      <c r="D25" s="139">
        <v>527794.5</v>
      </c>
      <c r="E25" s="139">
        <v>4481</v>
      </c>
      <c r="F25" s="136">
        <v>1741793.442</v>
      </c>
      <c r="G25" s="136">
        <v>34835.868840000003</v>
      </c>
      <c r="H25" s="136">
        <v>114275.91142894633</v>
      </c>
      <c r="I25" s="136">
        <v>3300.1356437022364</v>
      </c>
      <c r="J25" s="136">
        <v>389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44">
        <v>52</v>
      </c>
      <c r="C26" s="139">
        <v>15269</v>
      </c>
      <c r="D26" s="139">
        <v>537073.5</v>
      </c>
      <c r="E26" s="139">
        <v>4483.951</v>
      </c>
      <c r="F26" s="136">
        <v>1842359.2890000001</v>
      </c>
      <c r="G26" s="136">
        <v>35429.986326923077</v>
      </c>
      <c r="H26" s="136">
        <v>120660.11454581178</v>
      </c>
      <c r="I26" s="136">
        <v>3430.3671452789981</v>
      </c>
      <c r="J26" s="136">
        <v>410.87855085838362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44">
        <v>52</v>
      </c>
      <c r="C27" s="139">
        <v>15244</v>
      </c>
      <c r="D27" s="139">
        <v>538880</v>
      </c>
      <c r="E27" s="139">
        <v>4480.4269999999997</v>
      </c>
      <c r="F27" s="136">
        <v>1898669.325</v>
      </c>
      <c r="G27" s="136">
        <v>36512.871634615381</v>
      </c>
      <c r="H27" s="136">
        <v>124551.91058777225</v>
      </c>
      <c r="I27" s="136">
        <v>3523.3620193735155</v>
      </c>
      <c r="J27" s="136">
        <v>423.76972663543006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44">
        <v>53</v>
      </c>
      <c r="C28" s="139">
        <v>15242</v>
      </c>
      <c r="D28" s="139">
        <v>544582</v>
      </c>
      <c r="E28" s="139">
        <v>4425</v>
      </c>
      <c r="F28" s="136">
        <v>1943481</v>
      </c>
      <c r="G28" s="136">
        <v>36670</v>
      </c>
      <c r="H28" s="136">
        <v>127508</v>
      </c>
      <c r="I28" s="136">
        <v>3569</v>
      </c>
      <c r="J28" s="136">
        <v>439</v>
      </c>
      <c r="L28" s="5"/>
      <c r="M28" s="4"/>
      <c r="N28" s="7"/>
      <c r="O28" s="4"/>
      <c r="P28" s="8"/>
      <c r="Q28" s="4"/>
      <c r="R28" s="4"/>
      <c r="S28" s="9"/>
      <c r="T28" s="10"/>
      <c r="U28" s="4"/>
    </row>
    <row r="29" spans="1:21" ht="12" customHeight="1">
      <c r="A29" s="6">
        <v>2012</v>
      </c>
      <c r="B29" s="144">
        <v>54</v>
      </c>
      <c r="C29" s="139">
        <v>15278</v>
      </c>
      <c r="D29" s="139">
        <v>548334</v>
      </c>
      <c r="E29" s="139">
        <v>4416</v>
      </c>
      <c r="F29" s="136">
        <v>1983383</v>
      </c>
      <c r="G29" s="136">
        <v>36729</v>
      </c>
      <c r="H29" s="136">
        <v>129820</v>
      </c>
      <c r="I29" s="136">
        <v>3617</v>
      </c>
      <c r="J29" s="136">
        <v>449</v>
      </c>
      <c r="L29" s="5"/>
      <c r="M29" s="4"/>
      <c r="N29" s="7"/>
      <c r="O29" s="4"/>
      <c r="P29" s="8"/>
      <c r="Q29" s="4"/>
      <c r="R29" s="4"/>
      <c r="S29" s="9"/>
      <c r="T29" s="10"/>
      <c r="U29" s="4"/>
    </row>
    <row r="30" spans="1:21" ht="12" customHeight="1">
      <c r="A30" s="6">
        <v>2013</v>
      </c>
      <c r="B30" s="144">
        <v>55</v>
      </c>
      <c r="C30" s="139">
        <v>15191</v>
      </c>
      <c r="D30" s="139">
        <v>556606</v>
      </c>
      <c r="E30" s="139">
        <v>4386</v>
      </c>
      <c r="F30" s="136">
        <v>2040870</v>
      </c>
      <c r="G30" s="136">
        <v>37106.727272727272</v>
      </c>
      <c r="H30" s="136">
        <v>134347.28036337305</v>
      </c>
      <c r="I30" s="136">
        <v>3666.6322964538649</v>
      </c>
      <c r="J30" s="136">
        <v>465.26287117686661</v>
      </c>
      <c r="L30" s="5"/>
      <c r="M30" s="4"/>
      <c r="N30" s="7"/>
      <c r="O30" s="4"/>
      <c r="P30" s="8"/>
      <c r="Q30" s="4"/>
      <c r="R30" s="4"/>
      <c r="S30" s="9"/>
      <c r="T30" s="10"/>
      <c r="U30" s="4"/>
    </row>
    <row r="31" spans="1:21" ht="12" customHeight="1">
      <c r="A31" s="6"/>
      <c r="C31" s="37"/>
      <c r="D31" s="37"/>
      <c r="E31" s="40"/>
      <c r="F31" s="40"/>
      <c r="G31" s="40"/>
      <c r="H31" s="40"/>
      <c r="I31" s="40"/>
      <c r="J31" s="40"/>
      <c r="L31" s="5"/>
      <c r="M31" s="4"/>
      <c r="N31" s="7"/>
      <c r="O31" s="4"/>
      <c r="P31" s="8"/>
      <c r="Q31" s="4"/>
      <c r="R31" s="4"/>
      <c r="S31" s="9"/>
      <c r="T31" s="10"/>
      <c r="U31" s="4"/>
    </row>
    <row r="32" spans="1:21" ht="12" customHeight="1">
      <c r="A32" s="32"/>
      <c r="B32" s="229" t="s">
        <v>120</v>
      </c>
      <c r="C32" s="229"/>
      <c r="D32" s="229"/>
      <c r="E32" s="229"/>
      <c r="F32" s="229"/>
      <c r="G32" s="229"/>
      <c r="H32" s="229"/>
      <c r="I32" s="229"/>
      <c r="J32" s="229"/>
      <c r="L32" s="3"/>
      <c r="M32" s="4"/>
      <c r="N32" s="7"/>
      <c r="O32" s="4"/>
      <c r="P32" s="8"/>
      <c r="Q32" s="4"/>
      <c r="R32" s="4"/>
      <c r="S32" s="9"/>
      <c r="T32" s="10"/>
      <c r="U32" s="4"/>
    </row>
    <row r="33" spans="1:21" ht="12" customHeight="1">
      <c r="A33" s="6">
        <v>1992</v>
      </c>
      <c r="B33" s="42">
        <v>98.507462686567152</v>
      </c>
      <c r="C33" s="42">
        <v>91.639759141286319</v>
      </c>
      <c r="D33" s="42">
        <v>105.02752108135563</v>
      </c>
      <c r="E33" s="42">
        <v>94.178321337763307</v>
      </c>
      <c r="F33" s="42">
        <v>129.1043058505503</v>
      </c>
      <c r="G33" s="42">
        <v>131.06043169677073</v>
      </c>
      <c r="H33" s="42">
        <v>140.88241507870259</v>
      </c>
      <c r="I33" s="42">
        <v>122.92426263259561</v>
      </c>
      <c r="J33" s="42">
        <v>137.08495120392689</v>
      </c>
      <c r="L33" s="3"/>
      <c r="M33" s="4"/>
      <c r="N33" s="7"/>
      <c r="O33" s="4"/>
      <c r="P33" s="8"/>
      <c r="Q33" s="4"/>
      <c r="R33" s="4"/>
      <c r="S33" s="9"/>
      <c r="T33" s="10"/>
      <c r="U33" s="4"/>
    </row>
    <row r="34" spans="1:21" ht="12" customHeight="1">
      <c r="A34" s="6">
        <v>1993</v>
      </c>
      <c r="B34" s="42">
        <v>95.522388059701484</v>
      </c>
      <c r="C34" s="42">
        <v>81.53852866742298</v>
      </c>
      <c r="D34" s="42">
        <v>106.16049817821843</v>
      </c>
      <c r="E34" s="42">
        <v>85.093026611246785</v>
      </c>
      <c r="F34" s="42">
        <v>141.96902877003282</v>
      </c>
      <c r="G34" s="42">
        <v>148.62382699362811</v>
      </c>
      <c r="H34" s="42">
        <v>174.11281646875435</v>
      </c>
      <c r="I34" s="42">
        <v>133.73056005417413</v>
      </c>
      <c r="J34" s="42">
        <v>166.83979219428622</v>
      </c>
      <c r="L34" s="3"/>
      <c r="M34" s="4"/>
      <c r="N34" s="7"/>
      <c r="O34" s="4"/>
      <c r="P34" s="8"/>
      <c r="Q34" s="4"/>
      <c r="R34" s="4"/>
      <c r="S34" s="9"/>
      <c r="T34" s="10"/>
      <c r="U34" s="4"/>
    </row>
    <row r="35" spans="1:21" ht="12" customHeight="1">
      <c r="A35" s="6">
        <v>1994</v>
      </c>
      <c r="B35" s="42">
        <v>89.552238805970148</v>
      </c>
      <c r="C35" s="42">
        <v>76.511912034208919</v>
      </c>
      <c r="D35" s="42">
        <v>108.8872102123425</v>
      </c>
      <c r="E35" s="42">
        <v>82.072282457787125</v>
      </c>
      <c r="F35" s="42">
        <v>154.82625989573276</v>
      </c>
      <c r="G35" s="42">
        <v>172.88932355023491</v>
      </c>
      <c r="H35" s="42">
        <v>202.35575844256653</v>
      </c>
      <c r="I35" s="42">
        <v>142.18957359069432</v>
      </c>
      <c r="J35" s="42">
        <v>188.64622167095905</v>
      </c>
      <c r="L35" s="3"/>
      <c r="M35" s="4"/>
      <c r="N35" s="7"/>
      <c r="O35" s="4"/>
      <c r="P35" s="8"/>
      <c r="Q35" s="4"/>
      <c r="R35" s="4"/>
      <c r="S35" s="9"/>
      <c r="T35" s="10"/>
      <c r="U35" s="4"/>
    </row>
    <row r="36" spans="1:21" ht="12" customHeight="1">
      <c r="A36" s="6">
        <v>1995</v>
      </c>
      <c r="B36" s="42">
        <v>89.552238805970148</v>
      </c>
      <c r="C36" s="42">
        <v>74.033510777554753</v>
      </c>
      <c r="D36" s="42">
        <v>112.65671726883069</v>
      </c>
      <c r="E36" s="42">
        <v>82.019868216565399</v>
      </c>
      <c r="F36" s="42">
        <v>168.14311643174358</v>
      </c>
      <c r="G36" s="42">
        <v>187.75981334878034</v>
      </c>
      <c r="H36" s="42">
        <v>227.11757779116519</v>
      </c>
      <c r="I36" s="42">
        <v>149.25263269522287</v>
      </c>
      <c r="J36" s="42">
        <v>205.00290976788477</v>
      </c>
      <c r="L36" s="3"/>
      <c r="M36" s="4"/>
      <c r="N36" s="7"/>
      <c r="O36" s="4"/>
      <c r="P36" s="8"/>
      <c r="Q36" s="4"/>
      <c r="R36" s="4"/>
      <c r="S36" s="9"/>
      <c r="T36" s="10"/>
      <c r="U36" s="4"/>
    </row>
    <row r="37" spans="1:21" ht="12" customHeight="1">
      <c r="A37" s="6">
        <v>1996</v>
      </c>
      <c r="B37" s="42">
        <v>88.059701492537314</v>
      </c>
      <c r="C37" s="42">
        <v>73.649533118073123</v>
      </c>
      <c r="D37" s="42">
        <v>115.91804315264093</v>
      </c>
      <c r="E37" s="42">
        <v>81.103551721052568</v>
      </c>
      <c r="F37" s="42">
        <v>176.6703224560726</v>
      </c>
      <c r="G37" s="42">
        <v>200.62562041621803</v>
      </c>
      <c r="H37" s="42">
        <v>239.87975887483097</v>
      </c>
      <c r="I37" s="42">
        <v>152.40968329963357</v>
      </c>
      <c r="J37" s="42">
        <v>217.8330279094462</v>
      </c>
      <c r="L37" s="3"/>
      <c r="M37" s="4"/>
      <c r="N37" s="7"/>
      <c r="O37" s="4"/>
      <c r="P37" s="8"/>
      <c r="Q37" s="4"/>
      <c r="R37" s="4"/>
      <c r="S37" s="9"/>
      <c r="T37" s="10"/>
      <c r="U37" s="4"/>
    </row>
    <row r="38" spans="1:21" ht="12" customHeight="1">
      <c r="A38" s="6">
        <v>1997</v>
      </c>
      <c r="B38" s="42">
        <v>86.567164179104466</v>
      </c>
      <c r="C38" s="42">
        <v>73.313552666026695</v>
      </c>
      <c r="D38" s="42">
        <v>120.03791275143436</v>
      </c>
      <c r="E38" s="42">
        <v>81.43434748974579</v>
      </c>
      <c r="F38" s="42">
        <v>182.2538714037459</v>
      </c>
      <c r="G38" s="42">
        <v>210.534644552603</v>
      </c>
      <c r="H38" s="42">
        <v>248.59506158975412</v>
      </c>
      <c r="I38" s="42">
        <v>151.83025697984584</v>
      </c>
      <c r="J38" s="42">
        <v>223.80466844987652</v>
      </c>
      <c r="L38" s="3"/>
      <c r="M38" s="4"/>
      <c r="N38" s="7"/>
      <c r="O38" s="4"/>
      <c r="P38" s="8"/>
      <c r="Q38" s="4"/>
      <c r="R38" s="4"/>
      <c r="S38" s="9"/>
      <c r="T38" s="10"/>
      <c r="U38" s="4"/>
    </row>
    <row r="39" spans="1:21" ht="12" customHeight="1">
      <c r="A39" s="6">
        <v>1998</v>
      </c>
      <c r="B39" s="42">
        <v>82.089552238805965</v>
      </c>
      <c r="C39" s="42">
        <v>72.2968845448992</v>
      </c>
      <c r="D39" s="42">
        <v>123.15735735424451</v>
      </c>
      <c r="E39" s="42">
        <v>82.407502483692141</v>
      </c>
      <c r="F39" s="42">
        <v>187.76899015253912</v>
      </c>
      <c r="G39" s="42">
        <v>228.73676982218399</v>
      </c>
      <c r="H39" s="42">
        <v>259.71933830139972</v>
      </c>
      <c r="I39" s="42">
        <v>152.46266580115753</v>
      </c>
      <c r="J39" s="42">
        <v>227.85424202086119</v>
      </c>
      <c r="L39" s="3"/>
      <c r="M39" s="4"/>
      <c r="N39" s="7"/>
      <c r="O39" s="4"/>
      <c r="P39" s="8"/>
      <c r="Q39" s="4"/>
      <c r="R39" s="4"/>
      <c r="S39" s="9"/>
      <c r="T39" s="10"/>
      <c r="U39" s="4"/>
    </row>
    <row r="40" spans="1:21" ht="12" customHeight="1">
      <c r="A40" s="6">
        <v>1999</v>
      </c>
      <c r="B40" s="42">
        <v>79.104477611940297</v>
      </c>
      <c r="C40" s="42">
        <v>71.690374378217996</v>
      </c>
      <c r="D40" s="42">
        <v>125.95157637229647</v>
      </c>
      <c r="E40" s="42">
        <v>82.397019635447805</v>
      </c>
      <c r="F40" s="42">
        <v>191.77686812125893</v>
      </c>
      <c r="G40" s="42">
        <v>242.43490875706317</v>
      </c>
      <c r="H40" s="42">
        <v>267.50713716390828</v>
      </c>
      <c r="I40" s="42">
        <v>152.26238022967769</v>
      </c>
      <c r="J40" s="42">
        <v>232.74733597130628</v>
      </c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customHeight="1">
      <c r="A41" s="6">
        <v>2000</v>
      </c>
      <c r="B41" s="42">
        <v>80.597014925373131</v>
      </c>
      <c r="C41" s="42">
        <v>71.070774064054447</v>
      </c>
      <c r="D41" s="42">
        <v>127.71505055897337</v>
      </c>
      <c r="E41" s="42">
        <v>81.216584889444746</v>
      </c>
      <c r="F41" s="42">
        <v>196.48285551728134</v>
      </c>
      <c r="G41" s="42">
        <v>243.78428369736756</v>
      </c>
      <c r="H41" s="42">
        <v>276.46083513906279</v>
      </c>
      <c r="I41" s="42">
        <v>153.84471497864217</v>
      </c>
      <c r="J41" s="42">
        <v>241.92454753513906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customHeight="1">
      <c r="A42" s="6">
        <v>2001</v>
      </c>
      <c r="B42" s="42">
        <v>79.104477611940297</v>
      </c>
      <c r="C42" s="42">
        <v>70.398813159961605</v>
      </c>
      <c r="D42" s="42">
        <v>130.67525124000352</v>
      </c>
      <c r="E42" s="42">
        <v>79.940137158576931</v>
      </c>
      <c r="F42" s="42">
        <v>207.32372022320911</v>
      </c>
      <c r="G42" s="42">
        <v>262.08847650858507</v>
      </c>
      <c r="H42" s="42">
        <v>294.49888558792031</v>
      </c>
      <c r="I42" s="42">
        <v>158.65568901216795</v>
      </c>
      <c r="J42" s="42">
        <v>259.34871716812523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customHeight="1">
      <c r="A43" s="6">
        <v>2002</v>
      </c>
      <c r="B43" s="42">
        <v>76.119402985074629</v>
      </c>
      <c r="C43" s="42">
        <v>70.067196090409283</v>
      </c>
      <c r="D43" s="42">
        <v>133.70075618187755</v>
      </c>
      <c r="E43" s="42">
        <v>79.546857010978428</v>
      </c>
      <c r="F43" s="42">
        <v>216.00723608516316</v>
      </c>
      <c r="G43" s="42">
        <v>283.77421211188101</v>
      </c>
      <c r="H43" s="42">
        <v>308.28582865859823</v>
      </c>
      <c r="I43" s="42">
        <v>161.56022019151592</v>
      </c>
      <c r="J43" s="42">
        <v>271.54716628885984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customHeight="1">
      <c r="A44" s="6">
        <v>2003</v>
      </c>
      <c r="B44" s="42">
        <v>73.134328358208947</v>
      </c>
      <c r="C44" s="42">
        <v>68.348023387730166</v>
      </c>
      <c r="D44" s="42">
        <v>134.58391856662331</v>
      </c>
      <c r="E44" s="42">
        <v>77.382008526930349</v>
      </c>
      <c r="F44" s="42">
        <v>220.49845757041282</v>
      </c>
      <c r="G44" s="42">
        <v>301.49789096362571</v>
      </c>
      <c r="H44" s="42">
        <v>322.61131579409607</v>
      </c>
      <c r="I44" s="42">
        <v>163.83715076720637</v>
      </c>
      <c r="J44" s="42">
        <v>284.94796370357238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customHeight="1">
      <c r="A45" s="6">
        <v>2004</v>
      </c>
      <c r="B45" s="42">
        <v>70.149253731343279</v>
      </c>
      <c r="C45" s="42">
        <v>67.780783663495939</v>
      </c>
      <c r="D45" s="42">
        <v>131.71428867593019</v>
      </c>
      <c r="E45" s="42">
        <v>74.23424857127857</v>
      </c>
      <c r="F45" s="42">
        <v>229.10086574006564</v>
      </c>
      <c r="G45" s="42">
        <v>326.59059584222115</v>
      </c>
      <c r="H45" s="42">
        <v>338.00268063800854</v>
      </c>
      <c r="I45" s="42">
        <v>173.93774665081733</v>
      </c>
      <c r="J45" s="42">
        <v>308.6188250697877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customHeight="1">
      <c r="A46" s="6">
        <v>2005</v>
      </c>
      <c r="B46" s="42">
        <v>70.149253731343279</v>
      </c>
      <c r="C46" s="42">
        <v>67.300811589143905</v>
      </c>
      <c r="D46" s="42">
        <v>134.18457782868515</v>
      </c>
      <c r="E46" s="42">
        <v>74.24882550828606</v>
      </c>
      <c r="F46" s="42">
        <v>235.70770902725545</v>
      </c>
      <c r="G46" s="42">
        <v>336.00886180481092</v>
      </c>
      <c r="H46" s="42">
        <v>350.23011381526459</v>
      </c>
      <c r="I46" s="42">
        <v>175.65931408912428</v>
      </c>
      <c r="J46" s="42">
        <v>317.45648151828442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customHeight="1">
      <c r="A47" s="6">
        <v>2006</v>
      </c>
      <c r="B47" s="42">
        <v>70.149253731343279</v>
      </c>
      <c r="C47" s="42">
        <v>67.152456584344179</v>
      </c>
      <c r="D47" s="42">
        <v>133.43772513125637</v>
      </c>
      <c r="E47" s="42">
        <v>73.410164631893537</v>
      </c>
      <c r="F47" s="42">
        <v>240.76335835243947</v>
      </c>
      <c r="G47" s="42">
        <v>343.21585126837113</v>
      </c>
      <c r="H47" s="42">
        <v>358.53246567389266</v>
      </c>
      <c r="I47" s="42">
        <v>180.43125219319495</v>
      </c>
      <c r="J47" s="42">
        <v>327.97005640801706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customHeight="1">
      <c r="A48" s="6">
        <v>2007</v>
      </c>
      <c r="B48" s="42">
        <v>70.149253731343279</v>
      </c>
      <c r="C48" s="42">
        <v>66.943014224626936</v>
      </c>
      <c r="D48" s="42">
        <v>135.46643309163846</v>
      </c>
      <c r="E48" s="42">
        <v>73.16532821880395</v>
      </c>
      <c r="F48" s="42">
        <v>247.82717884554623</v>
      </c>
      <c r="G48" s="42">
        <v>353.28555282237443</v>
      </c>
      <c r="H48" s="42">
        <v>370.20618464230409</v>
      </c>
      <c r="I48" s="42">
        <v>182.9436069065903</v>
      </c>
      <c r="J48" s="42">
        <v>338.73545699614561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37" ht="12" customHeight="1">
      <c r="A49" s="6">
        <v>2008</v>
      </c>
      <c r="B49" s="42">
        <v>74.626865671641781</v>
      </c>
      <c r="C49" s="42">
        <v>66.506675975215984</v>
      </c>
      <c r="D49" s="42">
        <v>136.7747210316</v>
      </c>
      <c r="E49" s="42">
        <v>73.97424091797393</v>
      </c>
      <c r="F49" s="42">
        <v>263.11271424343386</v>
      </c>
      <c r="G49" s="42">
        <v>352.57103708620139</v>
      </c>
      <c r="H49" s="42">
        <v>395.61850052690056</v>
      </c>
      <c r="I49" s="42">
        <v>192.36940295615381</v>
      </c>
      <c r="J49" s="42">
        <v>355.95017563044445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37" ht="12" customHeight="1">
      <c r="A50" s="6">
        <v>2009</v>
      </c>
      <c r="B50" s="42">
        <v>77.611940298507463</v>
      </c>
      <c r="C50" s="42">
        <v>66.624487302556943</v>
      </c>
      <c r="D50" s="42">
        <v>139.17931720767274</v>
      </c>
      <c r="E50" s="42">
        <v>74.022957272570892</v>
      </c>
      <c r="F50" s="42">
        <v>278.30404079589653</v>
      </c>
      <c r="G50" s="42">
        <v>358.58405256394354</v>
      </c>
      <c r="H50" s="42">
        <v>417.7203488742129</v>
      </c>
      <c r="I50" s="42">
        <v>199.96077461756227</v>
      </c>
      <c r="J50" s="42">
        <v>375.96990318977936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37" ht="12" customHeight="1">
      <c r="A51" s="6">
        <v>2010</v>
      </c>
      <c r="B51" s="42">
        <v>77.611940298507463</v>
      </c>
      <c r="C51" s="42">
        <v>66.515402740204209</v>
      </c>
      <c r="D51" s="42">
        <v>139.64746064899995</v>
      </c>
      <c r="E51" s="42">
        <v>73.964781591920371</v>
      </c>
      <c r="F51" s="42">
        <v>286.8101506788762</v>
      </c>
      <c r="G51" s="42">
        <v>369.54384799009046</v>
      </c>
      <c r="H51" s="42">
        <v>431.19358654280285</v>
      </c>
      <c r="I51" s="42">
        <v>205.38157252981895</v>
      </c>
      <c r="J51" s="42">
        <v>387.76583193508168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37" ht="12" customHeight="1">
      <c r="A52" s="6">
        <v>2011</v>
      </c>
      <c r="B52" s="42">
        <v>79.104477611940297</v>
      </c>
      <c r="C52" s="42">
        <v>66.506675975215984</v>
      </c>
      <c r="D52" s="42">
        <v>141.12509912253878</v>
      </c>
      <c r="E52" s="42">
        <v>73.049769261779659</v>
      </c>
      <c r="F52" s="42">
        <v>293.57933533346204</v>
      </c>
      <c r="G52" s="42">
        <v>371.1341315852481</v>
      </c>
      <c r="H52" s="42">
        <v>441.4274463831257</v>
      </c>
      <c r="I52" s="42">
        <v>208.0418726002101</v>
      </c>
      <c r="J52" s="42">
        <v>401.7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37" ht="12" customHeight="1">
      <c r="A53" s="6">
        <v>2012</v>
      </c>
      <c r="B53" s="42">
        <v>80.597014925373131</v>
      </c>
      <c r="C53" s="42">
        <v>66.66375774500392</v>
      </c>
      <c r="D53" s="42">
        <v>142.09740700621427</v>
      </c>
      <c r="E53" s="42">
        <v>72.901193459891303</v>
      </c>
      <c r="F53" s="42">
        <v>299.6068718200425</v>
      </c>
      <c r="G53" s="42">
        <v>371.73126585750146</v>
      </c>
      <c r="H53" s="42">
        <v>449.4314951960456</v>
      </c>
      <c r="I53" s="42">
        <v>210.83985799802741</v>
      </c>
      <c r="J53" s="42">
        <v>411.9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37" ht="12" customHeight="1">
      <c r="A54" s="6">
        <v>2013</v>
      </c>
      <c r="B54" s="42">
        <v>82.089552238805979</v>
      </c>
      <c r="C54" s="42">
        <v>66.28414346801641</v>
      </c>
      <c r="D54" s="42">
        <v>144.24104528280373</v>
      </c>
      <c r="E54" s="42">
        <v>72.405940786930074</v>
      </c>
      <c r="F54" s="42">
        <v>308.29077212589306</v>
      </c>
      <c r="G54" s="42">
        <v>375.55421331699694</v>
      </c>
      <c r="H54" s="42">
        <v>465.10475342191563</v>
      </c>
      <c r="I54" s="42">
        <v>213.73299218007023</v>
      </c>
      <c r="J54" s="42">
        <v>425.73367791704516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37" s="19" customFormat="1" ht="12" customHeight="1">
      <c r="A55" s="235" t="s">
        <v>10</v>
      </c>
      <c r="B55" s="235"/>
      <c r="C55" s="235"/>
      <c r="D55" s="235"/>
      <c r="E55" s="235"/>
      <c r="F55" s="235"/>
      <c r="G55" s="235"/>
      <c r="H55" s="235"/>
      <c r="I55" s="235"/>
      <c r="J55" s="235"/>
      <c r="K55" s="32"/>
      <c r="L55" s="3"/>
      <c r="M55" s="12"/>
      <c r="N55" s="7"/>
      <c r="O55" s="4"/>
      <c r="P55" s="8"/>
      <c r="Q55" s="4"/>
      <c r="R55" s="4"/>
      <c r="S55" s="9"/>
      <c r="T55" s="10"/>
      <c r="U55" s="4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</row>
    <row r="56" spans="1:37" ht="12" customHeight="1">
      <c r="A56" s="228" t="s">
        <v>139</v>
      </c>
      <c r="B56" s="228"/>
      <c r="C56" s="228"/>
      <c r="D56" s="228"/>
      <c r="E56" s="228"/>
      <c r="F56" s="228"/>
      <c r="G56" s="228"/>
      <c r="H56" s="227"/>
      <c r="I56" s="227"/>
      <c r="J56" s="227"/>
      <c r="L56" s="3"/>
      <c r="M56" s="12"/>
      <c r="N56" s="7"/>
      <c r="O56" s="4"/>
      <c r="P56" s="8"/>
      <c r="Q56" s="4"/>
      <c r="R56" s="4"/>
      <c r="S56" s="9"/>
      <c r="T56" s="10"/>
      <c r="U56" s="4"/>
    </row>
    <row r="57" spans="1:37" ht="12.9" customHeight="1">
      <c r="A57" s="226"/>
      <c r="B57" s="227"/>
      <c r="C57" s="227"/>
      <c r="D57" s="227"/>
      <c r="E57" s="227"/>
      <c r="F57" s="227"/>
      <c r="G57" s="227"/>
      <c r="H57" s="11"/>
      <c r="I57" s="11"/>
      <c r="J57" s="11"/>
    </row>
    <row r="58" spans="1:37" ht="14.25" customHeight="1"/>
    <row r="59" spans="1:37" ht="15" customHeight="1"/>
  </sheetData>
  <mergeCells count="17">
    <mergeCell ref="A1:J1"/>
    <mergeCell ref="B7:J7"/>
    <mergeCell ref="A6:J6"/>
    <mergeCell ref="F3:J3"/>
    <mergeCell ref="B5:D5"/>
    <mergeCell ref="A2:J2"/>
    <mergeCell ref="A3:A5"/>
    <mergeCell ref="B3:B4"/>
    <mergeCell ref="A57:G57"/>
    <mergeCell ref="A56:J56"/>
    <mergeCell ref="B32:J32"/>
    <mergeCell ref="C3:C4"/>
    <mergeCell ref="E3:E4"/>
    <mergeCell ref="D3:D4"/>
    <mergeCell ref="F5:G5"/>
    <mergeCell ref="H5:J5"/>
    <mergeCell ref="A55:J55"/>
  </mergeCells>
  <phoneticPr fontId="7" type="noConversion"/>
  <hyperlinks>
    <hyperlink ref="A1:J1" location="Inhaltsverzeichnis!A14:C15" display="1  Grunddaten, Kosten und Kostenkennziffern der Krankenhäuser im Land Brandenburg 1991 bis 201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4"/>
  <sheetViews>
    <sheetView topLeftCell="A19" zoomScaleNormal="100" workbookViewId="0">
      <selection activeCell="S53" sqref="S53"/>
    </sheetView>
  </sheetViews>
  <sheetFormatPr baseColWidth="10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50" customWidth="1"/>
    <col min="16" max="16" width="13" style="50" bestFit="1" customWidth="1"/>
    <col min="17" max="30" width="11.5546875" style="50" customWidth="1"/>
    <col min="31" max="163" width="11.5546875" style="1" customWidth="1"/>
    <col min="164" max="16384" width="11.5546875" style="2"/>
  </cols>
  <sheetData>
    <row r="1" spans="1:163" s="76" customFormat="1" ht="24" customHeight="1">
      <c r="A1" s="225" t="s">
        <v>311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</row>
    <row r="2" spans="1:163" ht="12" customHeight="1">
      <c r="A2" s="256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253" t="s">
        <v>266</v>
      </c>
      <c r="B3" s="230"/>
      <c r="C3" s="254"/>
      <c r="D3" s="254"/>
      <c r="E3" s="242" t="s">
        <v>11</v>
      </c>
      <c r="F3" s="242"/>
      <c r="G3" s="242"/>
      <c r="H3" s="242"/>
      <c r="I3" s="242"/>
      <c r="J3" s="251" t="s">
        <v>73</v>
      </c>
      <c r="K3" s="251"/>
      <c r="L3" s="251"/>
      <c r="M3" s="251"/>
      <c r="N3" s="252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255"/>
      <c r="B4" s="254"/>
      <c r="C4" s="254"/>
      <c r="D4" s="254"/>
      <c r="E4" s="20" t="s">
        <v>12</v>
      </c>
      <c r="F4" s="20" t="s">
        <v>13</v>
      </c>
      <c r="G4" s="20" t="s">
        <v>67</v>
      </c>
      <c r="H4" s="20" t="s">
        <v>70</v>
      </c>
      <c r="I4" s="20" t="s">
        <v>129</v>
      </c>
      <c r="J4" s="20" t="s">
        <v>14</v>
      </c>
      <c r="K4" s="20" t="s">
        <v>115</v>
      </c>
      <c r="L4" s="20" t="s">
        <v>3</v>
      </c>
      <c r="M4" s="20" t="s">
        <v>4</v>
      </c>
      <c r="N4" s="39" t="s">
        <v>74</v>
      </c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255"/>
      <c r="B5" s="254"/>
      <c r="C5" s="254"/>
      <c r="D5" s="254"/>
      <c r="E5" s="242" t="s">
        <v>5</v>
      </c>
      <c r="F5" s="242"/>
      <c r="G5" s="242"/>
      <c r="H5" s="242"/>
      <c r="I5" s="38" t="s">
        <v>15</v>
      </c>
      <c r="J5" s="231" t="s">
        <v>6</v>
      </c>
      <c r="K5" s="232"/>
      <c r="L5" s="233" t="s">
        <v>7</v>
      </c>
      <c r="M5" s="234"/>
      <c r="N5" s="234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256"/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43"/>
      <c r="B7" s="143"/>
      <c r="C7" s="143"/>
      <c r="D7" s="143"/>
      <c r="E7" s="246" t="s">
        <v>105</v>
      </c>
      <c r="F7" s="247"/>
      <c r="G7" s="247"/>
      <c r="H7" s="247"/>
      <c r="I7" s="247"/>
      <c r="J7" s="247"/>
      <c r="K7" s="247"/>
      <c r="L7" s="247"/>
      <c r="M7" s="247"/>
      <c r="N7" s="247"/>
      <c r="Q7" s="200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143" t="s">
        <v>151</v>
      </c>
      <c r="B8" s="143"/>
      <c r="C8" s="143"/>
      <c r="D8" s="143"/>
      <c r="E8" s="176">
        <v>55</v>
      </c>
      <c r="F8" s="176">
        <v>15191</v>
      </c>
      <c r="G8" s="176">
        <v>4386487</v>
      </c>
      <c r="H8" s="176">
        <v>556605.5</v>
      </c>
      <c r="I8" s="178">
        <v>7.8807827087587166</v>
      </c>
      <c r="J8" s="180">
        <v>2040869.5360000001</v>
      </c>
      <c r="K8" s="180">
        <v>37106.718836363638</v>
      </c>
      <c r="L8" s="180">
        <v>134347.28036337305</v>
      </c>
      <c r="M8" s="180">
        <v>465.26287117686661</v>
      </c>
      <c r="N8" s="180">
        <v>3666.6355901980846</v>
      </c>
      <c r="P8" s="154"/>
      <c r="Q8" s="201"/>
      <c r="R8" s="179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43"/>
      <c r="B9" s="143"/>
      <c r="C9" s="143"/>
      <c r="D9" s="143"/>
      <c r="E9" s="158"/>
      <c r="F9" s="158"/>
      <c r="G9" s="158"/>
      <c r="H9" s="158"/>
      <c r="I9" s="158"/>
      <c r="J9" s="158"/>
      <c r="K9" s="158"/>
      <c r="L9" s="158"/>
      <c r="M9" s="158"/>
      <c r="N9" s="158"/>
      <c r="P9" s="154"/>
      <c r="Q9" s="202"/>
      <c r="R9" s="179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245"/>
      <c r="B10" s="245"/>
      <c r="C10" s="245"/>
      <c r="D10" s="43"/>
      <c r="E10" s="246" t="s">
        <v>148</v>
      </c>
      <c r="F10" s="247"/>
      <c r="G10" s="247"/>
      <c r="H10" s="247"/>
      <c r="I10" s="247"/>
      <c r="J10" s="247"/>
      <c r="K10" s="247"/>
      <c r="L10" s="247"/>
      <c r="M10" s="247"/>
      <c r="N10" s="247"/>
      <c r="P10" s="154"/>
      <c r="Q10" s="202"/>
      <c r="R10" s="179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108" t="s">
        <v>106</v>
      </c>
      <c r="C11" s="19">
        <v>100</v>
      </c>
      <c r="D11" s="52">
        <v>100</v>
      </c>
      <c r="E11" s="176">
        <v>12</v>
      </c>
      <c r="F11" s="176">
        <v>731</v>
      </c>
      <c r="G11" s="176">
        <v>219424</v>
      </c>
      <c r="H11" s="176">
        <v>18263</v>
      </c>
      <c r="I11" s="178">
        <v>12.014674478453705</v>
      </c>
      <c r="J11" s="180">
        <v>102295.461</v>
      </c>
      <c r="K11" s="180">
        <v>8524.6217500000002</v>
      </c>
      <c r="L11" s="180">
        <v>139939.07113543092</v>
      </c>
      <c r="M11" s="180">
        <v>466.19996445238445</v>
      </c>
      <c r="N11" s="180">
        <v>5601.2408147620872</v>
      </c>
      <c r="P11" s="154"/>
      <c r="Q11" s="201"/>
      <c r="R11" s="179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107</v>
      </c>
      <c r="C12" s="19">
        <v>150</v>
      </c>
      <c r="D12" s="52"/>
      <c r="E12" s="176">
        <v>10</v>
      </c>
      <c r="F12" s="176">
        <v>1266</v>
      </c>
      <c r="G12" s="176">
        <v>355287</v>
      </c>
      <c r="H12" s="176">
        <v>42297</v>
      </c>
      <c r="I12" s="178">
        <v>8.3998155897581395</v>
      </c>
      <c r="J12" s="180">
        <v>163544.46900000001</v>
      </c>
      <c r="K12" s="180">
        <v>16354.446900000001</v>
      </c>
      <c r="L12" s="180">
        <v>129182.04502369669</v>
      </c>
      <c r="M12" s="180">
        <v>460.31650187031892</v>
      </c>
      <c r="N12" s="180">
        <v>3866.5737286332364</v>
      </c>
      <c r="P12" s="154"/>
      <c r="Q12" s="201"/>
      <c r="R12" s="179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107</v>
      </c>
      <c r="C13" s="19">
        <v>200</v>
      </c>
      <c r="D13" s="52"/>
      <c r="E13" s="176">
        <v>5</v>
      </c>
      <c r="F13" s="176">
        <v>845</v>
      </c>
      <c r="G13" s="176">
        <v>239807</v>
      </c>
      <c r="H13" s="176">
        <v>22718.5</v>
      </c>
      <c r="I13" s="178">
        <v>10.555582454827563</v>
      </c>
      <c r="J13" s="180">
        <v>85605.066000000006</v>
      </c>
      <c r="K13" s="180">
        <v>17121.013200000001</v>
      </c>
      <c r="L13" s="180">
        <v>101307.77041420118</v>
      </c>
      <c r="M13" s="180">
        <v>356.97484226899132</v>
      </c>
      <c r="N13" s="180">
        <v>3768.0773818694015</v>
      </c>
      <c r="P13" s="154"/>
      <c r="Q13" s="201"/>
      <c r="R13" s="179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107</v>
      </c>
      <c r="C14" s="19">
        <v>250</v>
      </c>
      <c r="D14" s="52"/>
      <c r="E14" s="176">
        <v>5</v>
      </c>
      <c r="F14" s="176">
        <v>1118</v>
      </c>
      <c r="G14" s="176">
        <v>334454</v>
      </c>
      <c r="H14" s="176">
        <v>35756</v>
      </c>
      <c r="I14" s="178">
        <v>9.3537867770444123</v>
      </c>
      <c r="J14" s="180">
        <v>138822.17600000001</v>
      </c>
      <c r="K14" s="180">
        <v>27764.4352</v>
      </c>
      <c r="L14" s="180">
        <v>124170.10375670841</v>
      </c>
      <c r="M14" s="180">
        <v>415.07105909930812</v>
      </c>
      <c r="N14" s="180">
        <v>3882.4861841369279</v>
      </c>
      <c r="P14" s="154"/>
      <c r="Q14" s="201"/>
      <c r="R14" s="179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107</v>
      </c>
      <c r="C15" s="19">
        <v>300</v>
      </c>
      <c r="D15" s="52"/>
      <c r="E15" s="176">
        <v>4</v>
      </c>
      <c r="F15" s="176">
        <v>1065</v>
      </c>
      <c r="G15" s="176">
        <v>299829</v>
      </c>
      <c r="H15" s="176">
        <v>38884.5</v>
      </c>
      <c r="I15" s="178">
        <v>7.7107587856343791</v>
      </c>
      <c r="J15" s="180">
        <v>150619.91800000001</v>
      </c>
      <c r="K15" s="180">
        <v>37654.979500000001</v>
      </c>
      <c r="L15" s="180">
        <v>141427.1530516432</v>
      </c>
      <c r="M15" s="180">
        <v>502.35273439193674</v>
      </c>
      <c r="N15" s="180">
        <v>3873.5207602000796</v>
      </c>
      <c r="P15" s="154"/>
      <c r="Q15" s="201"/>
      <c r="R15" s="179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107</v>
      </c>
      <c r="C16" s="19">
        <v>400</v>
      </c>
      <c r="D16" s="52"/>
      <c r="E16" s="176">
        <v>5</v>
      </c>
      <c r="F16" s="176">
        <v>1678</v>
      </c>
      <c r="G16" s="176">
        <v>489623</v>
      </c>
      <c r="H16" s="176">
        <v>54928.5</v>
      </c>
      <c r="I16" s="178">
        <v>8.9138243352722171</v>
      </c>
      <c r="J16" s="180">
        <v>210523.41800000001</v>
      </c>
      <c r="K16" s="180">
        <v>42104.683600000004</v>
      </c>
      <c r="L16" s="180">
        <v>125460.91656734208</v>
      </c>
      <c r="M16" s="180">
        <v>429.9704425649939</v>
      </c>
      <c r="N16" s="180">
        <v>3832.6809943836079</v>
      </c>
      <c r="P16" s="154"/>
      <c r="Q16" s="201"/>
      <c r="R16" s="179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ht="12" customHeight="1">
      <c r="A17" s="19">
        <v>400</v>
      </c>
      <c r="B17" s="19" t="s">
        <v>107</v>
      </c>
      <c r="C17" s="19">
        <v>500</v>
      </c>
      <c r="D17" s="52"/>
      <c r="E17" s="176">
        <v>6</v>
      </c>
      <c r="F17" s="176">
        <v>2722</v>
      </c>
      <c r="G17" s="176">
        <v>770365</v>
      </c>
      <c r="H17" s="176">
        <v>121542.5</v>
      </c>
      <c r="I17" s="178">
        <v>6.3382355966020114</v>
      </c>
      <c r="J17" s="180">
        <v>369548.42499999999</v>
      </c>
      <c r="K17" s="180">
        <v>61591.404166666667</v>
      </c>
      <c r="L17" s="180">
        <v>135763.5653930933</v>
      </c>
      <c r="M17" s="180">
        <v>479.70562655364665</v>
      </c>
      <c r="N17" s="180">
        <v>3040.4872781125941</v>
      </c>
      <c r="P17" s="154"/>
      <c r="Q17" s="201"/>
      <c r="R17" s="179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</row>
    <row r="18" spans="1:163" ht="12" customHeight="1">
      <c r="A18" s="19">
        <v>500</v>
      </c>
      <c r="B18" s="19" t="s">
        <v>107</v>
      </c>
      <c r="C18" s="19">
        <v>600</v>
      </c>
      <c r="D18" s="52"/>
      <c r="E18" s="176">
        <v>4</v>
      </c>
      <c r="F18" s="176">
        <v>2098</v>
      </c>
      <c r="G18" s="176">
        <v>624300</v>
      </c>
      <c r="H18" s="176">
        <v>87865</v>
      </c>
      <c r="I18" s="178">
        <v>7.1052182325157913</v>
      </c>
      <c r="J18" s="180">
        <v>292890.24699999997</v>
      </c>
      <c r="K18" s="180">
        <v>73222.561749999993</v>
      </c>
      <c r="L18" s="180">
        <v>139604.50285986654</v>
      </c>
      <c r="M18" s="180">
        <v>469.14984302418708</v>
      </c>
      <c r="N18" s="180">
        <v>3333.4120184373755</v>
      </c>
      <c r="P18" s="154"/>
      <c r="Q18" s="201"/>
      <c r="R18" s="179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9">
        <v>600</v>
      </c>
      <c r="B19" s="19" t="s">
        <v>108</v>
      </c>
      <c r="C19" s="19"/>
      <c r="D19" s="52"/>
      <c r="E19" s="176">
        <v>4</v>
      </c>
      <c r="F19" s="176">
        <v>3668</v>
      </c>
      <c r="G19" s="176">
        <v>1053398</v>
      </c>
      <c r="H19" s="176">
        <v>134350.5</v>
      </c>
      <c r="I19" s="178">
        <v>7.8406704850372719</v>
      </c>
      <c r="J19" s="180">
        <v>527020.35600000003</v>
      </c>
      <c r="K19" s="180">
        <v>131755.08900000001</v>
      </c>
      <c r="L19" s="180">
        <v>143680.57688113413</v>
      </c>
      <c r="M19" s="180">
        <v>500.30506608138614</v>
      </c>
      <c r="N19" s="180">
        <v>3922.7271651389465</v>
      </c>
      <c r="P19" s="154"/>
      <c r="Q19" s="201"/>
      <c r="R19" s="179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ht="12" customHeight="1">
      <c r="A20" s="143"/>
      <c r="B20" s="143"/>
      <c r="C20" s="143"/>
      <c r="D20" s="143"/>
      <c r="E20" s="143"/>
      <c r="F20" s="143"/>
      <c r="G20" s="143"/>
      <c r="H20" s="145"/>
      <c r="I20" s="143"/>
      <c r="J20" s="143"/>
      <c r="K20" s="143"/>
      <c r="L20" s="143"/>
      <c r="M20" s="143"/>
      <c r="N20" s="143"/>
      <c r="P20" s="154"/>
      <c r="Q20" s="202"/>
      <c r="R20" s="179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</row>
    <row r="21" spans="1:163" s="19" customFormat="1" ht="12" customHeight="1">
      <c r="A21" s="245"/>
      <c r="B21" s="245"/>
      <c r="C21" s="245"/>
      <c r="D21" s="43"/>
      <c r="E21" s="246" t="s">
        <v>149</v>
      </c>
      <c r="F21" s="247"/>
      <c r="G21" s="247"/>
      <c r="H21" s="247"/>
      <c r="I21" s="247"/>
      <c r="J21" s="247"/>
      <c r="K21" s="247"/>
      <c r="L21" s="247"/>
      <c r="M21" s="247"/>
      <c r="N21" s="247"/>
      <c r="O21" s="107"/>
      <c r="P21" s="154"/>
      <c r="Q21" s="202"/>
      <c r="R21" s="179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</row>
    <row r="22" spans="1:163" s="19" customFormat="1" ht="12" customHeight="1">
      <c r="A22" s="19" t="s">
        <v>152</v>
      </c>
      <c r="B22" s="108"/>
      <c r="D22" s="52">
        <v>100</v>
      </c>
      <c r="E22" s="176">
        <v>50</v>
      </c>
      <c r="F22" s="176">
        <v>14182</v>
      </c>
      <c r="G22" s="176">
        <v>4045009</v>
      </c>
      <c r="H22" s="176">
        <v>536821</v>
      </c>
      <c r="I22" s="178">
        <v>7.5351169197926309</v>
      </c>
      <c r="J22" s="180">
        <v>1923597.7080000001</v>
      </c>
      <c r="K22" s="180">
        <v>38471.954160000001</v>
      </c>
      <c r="L22" s="180">
        <v>135636.56099280779</v>
      </c>
      <c r="M22" s="180">
        <v>475.54843709865662</v>
      </c>
      <c r="N22" s="180">
        <v>3583.3130745630292</v>
      </c>
      <c r="O22" s="107"/>
      <c r="P22" s="154"/>
      <c r="Q22" s="201"/>
      <c r="R22" s="179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</row>
    <row r="23" spans="1:163" s="19" customFormat="1" ht="12" customHeight="1">
      <c r="A23" s="19" t="s">
        <v>153</v>
      </c>
      <c r="D23" s="52"/>
      <c r="E23" s="176">
        <v>5</v>
      </c>
      <c r="F23" s="176">
        <v>1009</v>
      </c>
      <c r="G23" s="176">
        <v>341478</v>
      </c>
      <c r="H23" s="176">
        <v>19784.5</v>
      </c>
      <c r="I23" s="178">
        <v>17.259875154792894</v>
      </c>
      <c r="J23" s="180">
        <v>117271.82799999999</v>
      </c>
      <c r="K23" s="180">
        <v>23454.365599999997</v>
      </c>
      <c r="L23" s="180">
        <v>116225.79583746284</v>
      </c>
      <c r="M23" s="180">
        <v>343.42425573536218</v>
      </c>
      <c r="N23" s="180">
        <v>5927.4597791200185</v>
      </c>
      <c r="O23" s="107"/>
      <c r="P23" s="154"/>
      <c r="Q23" s="201"/>
      <c r="R23" s="179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</row>
    <row r="24" spans="1:163" s="19" customFormat="1" ht="12" customHeight="1">
      <c r="A24" s="108"/>
      <c r="B24" s="108"/>
      <c r="C24" s="108"/>
      <c r="D24" s="22"/>
      <c r="E24" s="22"/>
      <c r="F24" s="22"/>
      <c r="G24" s="22"/>
      <c r="H24" s="145"/>
      <c r="I24" s="44"/>
      <c r="J24" s="22"/>
      <c r="K24" s="22"/>
      <c r="L24" s="22"/>
      <c r="M24" s="22"/>
      <c r="N24" s="22"/>
      <c r="O24" s="107"/>
      <c r="P24" s="154"/>
      <c r="Q24" s="202"/>
      <c r="R24" s="179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</row>
    <row r="25" spans="1:163" s="19" customFormat="1" ht="12" customHeight="1">
      <c r="D25" s="52"/>
      <c r="E25" s="246" t="s">
        <v>150</v>
      </c>
      <c r="F25" s="247"/>
      <c r="G25" s="247"/>
      <c r="H25" s="247"/>
      <c r="I25" s="247"/>
      <c r="J25" s="247"/>
      <c r="K25" s="247"/>
      <c r="L25" s="247"/>
      <c r="M25" s="247"/>
      <c r="N25" s="247"/>
      <c r="O25" s="107"/>
      <c r="P25" s="154"/>
      <c r="Q25" s="202"/>
      <c r="R25" s="17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</row>
    <row r="26" spans="1:163" s="19" customFormat="1" ht="12" customHeight="1">
      <c r="A26" s="19" t="s">
        <v>146</v>
      </c>
      <c r="D26" s="52"/>
      <c r="E26" s="176">
        <v>21</v>
      </c>
      <c r="F26" s="176">
        <v>8296</v>
      </c>
      <c r="G26" s="176">
        <v>2405054</v>
      </c>
      <c r="H26" s="176">
        <v>328669</v>
      </c>
      <c r="I26" s="178">
        <v>7.3175565690710105</v>
      </c>
      <c r="J26" s="180">
        <v>1130369.912</v>
      </c>
      <c r="K26" s="180">
        <v>53827.138666666666</v>
      </c>
      <c r="L26" s="180">
        <v>136254.81099324976</v>
      </c>
      <c r="M26" s="180">
        <v>469.99772645437486</v>
      </c>
      <c r="N26" s="180">
        <v>3439.2349506646506</v>
      </c>
      <c r="O26" s="107"/>
      <c r="P26" s="154"/>
      <c r="Q26" s="201"/>
      <c r="R26" s="179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</row>
    <row r="27" spans="1:163" s="19" customFormat="1" ht="12" customHeight="1">
      <c r="A27" s="19" t="s">
        <v>249</v>
      </c>
      <c r="D27" s="52"/>
      <c r="E27" s="176">
        <v>15</v>
      </c>
      <c r="F27" s="176">
        <v>2671</v>
      </c>
      <c r="G27" s="176">
        <v>751896</v>
      </c>
      <c r="H27" s="176">
        <v>93039.5</v>
      </c>
      <c r="I27" s="178">
        <v>8.0814707731662363</v>
      </c>
      <c r="J27" s="180">
        <v>354671.18199999997</v>
      </c>
      <c r="K27" s="180">
        <v>23644.745466666664</v>
      </c>
      <c r="L27" s="180">
        <v>132785.91613627854</v>
      </c>
      <c r="M27" s="180">
        <v>471.70244555098043</v>
      </c>
      <c r="N27" s="180">
        <v>3812.0495273512861</v>
      </c>
      <c r="O27" s="107"/>
      <c r="P27" s="154"/>
      <c r="Q27" s="201"/>
      <c r="R27" s="17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</row>
    <row r="28" spans="1:163" s="19" customFormat="1" ht="12" customHeight="1">
      <c r="A28" s="19" t="s">
        <v>147</v>
      </c>
      <c r="D28" s="52"/>
      <c r="E28" s="176">
        <v>19</v>
      </c>
      <c r="F28" s="176">
        <v>4224</v>
      </c>
      <c r="G28" s="176">
        <v>1229537</v>
      </c>
      <c r="H28" s="176">
        <v>134897</v>
      </c>
      <c r="I28" s="178">
        <v>9.1146356108734814</v>
      </c>
      <c r="J28" s="180">
        <v>555828.44200000004</v>
      </c>
      <c r="K28" s="180">
        <v>29254.128526315792</v>
      </c>
      <c r="L28" s="180">
        <v>131588.1728219697</v>
      </c>
      <c r="M28" s="180">
        <v>452.06320915922009</v>
      </c>
      <c r="N28" s="180">
        <v>4120.3914245683745</v>
      </c>
      <c r="O28" s="107"/>
      <c r="P28" s="154"/>
      <c r="Q28" s="201"/>
      <c r="R28" s="179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</row>
    <row r="29" spans="1:163" s="19" customFormat="1" ht="12" customHeight="1">
      <c r="A29" s="235" t="s">
        <v>10</v>
      </c>
      <c r="B29" s="235"/>
      <c r="C29" s="235"/>
      <c r="D29" s="235"/>
      <c r="E29" s="235"/>
      <c r="F29" s="235"/>
      <c r="G29" s="235"/>
      <c r="H29" s="235"/>
      <c r="I29" s="235"/>
      <c r="J29" s="235"/>
      <c r="K29" s="32"/>
      <c r="L29" s="3"/>
      <c r="M29" s="12"/>
      <c r="N29" s="7"/>
      <c r="O29" s="4"/>
      <c r="P29" s="8"/>
      <c r="Q29" s="4"/>
      <c r="R29" s="4"/>
      <c r="S29" s="9"/>
      <c r="T29" s="10"/>
      <c r="U29" s="4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</row>
    <row r="30" spans="1:163" ht="12" customHeight="1">
      <c r="A30" s="249" t="s">
        <v>130</v>
      </c>
      <c r="B30" s="249"/>
      <c r="C30" s="249"/>
      <c r="D30" s="249"/>
      <c r="E30" s="249"/>
      <c r="F30" s="249"/>
      <c r="G30" s="249"/>
      <c r="H30" s="250"/>
      <c r="I30" s="250"/>
      <c r="J30" s="250"/>
      <c r="K30" s="250"/>
      <c r="L30" s="250"/>
      <c r="M30" s="250"/>
      <c r="N30" s="250"/>
      <c r="O30" s="128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</row>
    <row r="31" spans="1:163" ht="12" customHeight="1">
      <c r="D31" s="45"/>
      <c r="E31" s="46"/>
      <c r="F31" s="22"/>
      <c r="G31" s="22"/>
      <c r="H31" s="22"/>
      <c r="I31" s="22"/>
      <c r="J31" s="22"/>
      <c r="K31" s="22"/>
      <c r="L31" s="22"/>
      <c r="M31" s="22"/>
      <c r="N31" s="2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A32" s="152"/>
      <c r="D32" s="32"/>
      <c r="E32" s="47"/>
      <c r="F32" s="47"/>
      <c r="G32" s="47"/>
      <c r="H32" s="47"/>
      <c r="I32" s="47"/>
      <c r="J32" s="47"/>
      <c r="K32" s="47"/>
      <c r="L32" s="47"/>
      <c r="M32" s="47"/>
      <c r="N32" s="47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>
      <c r="A33" s="248" t="s">
        <v>312</v>
      </c>
      <c r="B33" s="248"/>
      <c r="C33" s="248"/>
      <c r="D33" s="248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2" customHeight="1">
      <c r="D34" s="1"/>
      <c r="E34" s="15"/>
      <c r="F34" s="15"/>
      <c r="G34" s="15"/>
      <c r="H34" s="15"/>
      <c r="I34" s="15"/>
      <c r="J34" s="15"/>
      <c r="K34" s="15"/>
      <c r="L34" s="15"/>
      <c r="M34" s="15"/>
      <c r="N34" s="15"/>
      <c r="P34" s="50" t="s">
        <v>282</v>
      </c>
      <c r="Q34" s="153" t="s">
        <v>281</v>
      </c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2" customHeight="1"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P35" s="50" t="s">
        <v>272</v>
      </c>
      <c r="Q35" s="153">
        <v>8.5246217499999997</v>
      </c>
      <c r="R35" s="41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P36" s="50" t="s">
        <v>273</v>
      </c>
      <c r="Q36" s="153">
        <v>16.354446899999999</v>
      </c>
      <c r="R36" s="41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D37" s="1"/>
      <c r="E37" s="16"/>
      <c r="F37" s="15"/>
      <c r="G37" s="15"/>
      <c r="H37" s="15"/>
      <c r="I37" s="15"/>
      <c r="J37" s="15"/>
      <c r="K37" s="15"/>
      <c r="L37" s="15"/>
      <c r="M37" s="15"/>
      <c r="N37" s="15"/>
      <c r="P37" s="50" t="s">
        <v>274</v>
      </c>
      <c r="Q37" s="153">
        <v>17.1210132</v>
      </c>
      <c r="R37" s="41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D38" s="1"/>
      <c r="E38" s="17"/>
      <c r="F38" s="15"/>
      <c r="G38" s="15"/>
      <c r="H38" s="15"/>
      <c r="I38" s="15"/>
      <c r="J38" s="15"/>
      <c r="K38" s="15"/>
      <c r="L38" s="15"/>
      <c r="M38" s="15"/>
      <c r="N38" s="15"/>
      <c r="P38" s="50" t="s">
        <v>275</v>
      </c>
      <c r="Q38" s="153">
        <v>27.764435200000001</v>
      </c>
      <c r="R38" s="41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D39" s="1"/>
      <c r="E39" s="15"/>
      <c r="F39" s="15"/>
      <c r="G39" s="15"/>
      <c r="H39" s="15"/>
      <c r="I39" s="15"/>
      <c r="J39" s="15"/>
      <c r="K39" s="15"/>
      <c r="L39" s="15"/>
      <c r="M39" s="15"/>
      <c r="N39" s="15"/>
      <c r="P39" s="50" t="s">
        <v>276</v>
      </c>
      <c r="Q39" s="153">
        <v>37.654979500000003</v>
      </c>
      <c r="R39" s="41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D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P40" s="50" t="s">
        <v>277</v>
      </c>
      <c r="Q40" s="153">
        <v>42.104683600000001</v>
      </c>
      <c r="R40" s="41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P41" s="50" t="s">
        <v>278</v>
      </c>
      <c r="Q41" s="153">
        <v>61.591404166666671</v>
      </c>
      <c r="R41" s="41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D42" s="1"/>
      <c r="E42" s="14"/>
      <c r="F42" s="14"/>
      <c r="G42" s="14"/>
      <c r="H42" s="14"/>
      <c r="I42" s="14"/>
      <c r="J42" s="14"/>
      <c r="K42" s="14"/>
      <c r="L42" s="14"/>
      <c r="M42" s="14"/>
      <c r="N42" s="14"/>
      <c r="P42" s="50" t="s">
        <v>279</v>
      </c>
      <c r="Q42" s="153">
        <v>73.222561749999997</v>
      </c>
      <c r="R42" s="41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P43" s="50" t="s">
        <v>280</v>
      </c>
      <c r="Q43" s="153">
        <v>131.755089</v>
      </c>
      <c r="R43" s="41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8"/>
      <c r="F47" s="18"/>
      <c r="G47" s="18"/>
      <c r="H47" s="18"/>
      <c r="I47" s="18"/>
      <c r="J47" s="18"/>
      <c r="K47" s="18"/>
      <c r="L47" s="18"/>
      <c r="M47" s="18"/>
      <c r="N47" s="18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 ht="12" customHeight="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</sheetData>
  <mergeCells count="18">
    <mergeCell ref="E7:N7"/>
    <mergeCell ref="J5:K5"/>
    <mergeCell ref="A6:N6"/>
    <mergeCell ref="A21:C21"/>
    <mergeCell ref="E21:N21"/>
    <mergeCell ref="A1:N1"/>
    <mergeCell ref="J3:N3"/>
    <mergeCell ref="E3:I3"/>
    <mergeCell ref="E5:H5"/>
    <mergeCell ref="A3:D5"/>
    <mergeCell ref="L5:N5"/>
    <mergeCell ref="A2:N2"/>
    <mergeCell ref="A10:C10"/>
    <mergeCell ref="E10:N10"/>
    <mergeCell ref="A33:N33"/>
    <mergeCell ref="A29:J29"/>
    <mergeCell ref="A30:N30"/>
    <mergeCell ref="E25:N25"/>
  </mergeCells>
  <phoneticPr fontId="7" type="noConversion"/>
  <hyperlinks>
    <hyperlink ref="A1:N1" location="Inhaltsverzeichnis!A17:C18" display="Inhaltsverzeichnis!A17:C18"/>
    <hyperlink ref="A33:H33" location="Inhaltsverzeichnis!A8:C8" display="1 Personalkosten der Krankenhäuser im Land Brandenburg 2011 nach Beschäftigtengruppen"/>
    <hyperlink ref="A33:N33" location="Inhaltsverzeichnis!A11:C11" display="3 Bereinigte Kosten je Krankenhaus im Land Brandenburg 2011 nach Größenklass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Brandenburg  &amp;G</oddFooter>
  </headerFooter>
  <colBreaks count="1" manualBreakCount="1">
    <brk id="14" max="30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2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3.2"/>
  <cols>
    <col min="1" max="1" width="40.5546875" style="2" customWidth="1"/>
    <col min="2" max="7" width="8.5546875" style="2" customWidth="1"/>
    <col min="8" max="8" width="12.109375" style="65" customWidth="1"/>
    <col min="9" max="9" width="12.5546875" style="65" customWidth="1"/>
    <col min="10" max="10" width="11.5546875" style="1" customWidth="1"/>
    <col min="11" max="11" width="12" style="1" customWidth="1"/>
    <col min="12" max="13" width="11.5546875" style="1" customWidth="1"/>
    <col min="15" max="15" width="10.5546875" style="64" customWidth="1"/>
    <col min="16" max="20" width="11.5546875" style="1" customWidth="1"/>
    <col min="21" max="16384" width="11.5546875" style="2"/>
  </cols>
  <sheetData>
    <row r="1" spans="1:45" ht="24" customHeight="1">
      <c r="A1" s="259" t="s">
        <v>305</v>
      </c>
      <c r="B1" s="259"/>
      <c r="C1" s="259"/>
      <c r="D1" s="259"/>
      <c r="E1" s="259"/>
      <c r="F1" s="259"/>
      <c r="G1" s="119"/>
    </row>
    <row r="2" spans="1:45" ht="12" customHeight="1">
      <c r="A2" s="258"/>
      <c r="B2" s="258"/>
      <c r="C2" s="258"/>
      <c r="D2" s="258"/>
      <c r="E2" s="258"/>
      <c r="F2" s="258"/>
      <c r="G2" s="258"/>
    </row>
    <row r="3" spans="1:45" ht="12" customHeight="1">
      <c r="A3" s="266" t="s">
        <v>16</v>
      </c>
      <c r="B3" s="261" t="s">
        <v>1</v>
      </c>
      <c r="C3" s="231" t="s">
        <v>17</v>
      </c>
      <c r="D3" s="260"/>
      <c r="E3" s="260"/>
      <c r="F3" s="260"/>
      <c r="G3" s="260"/>
      <c r="J3" s="25"/>
      <c r="K3" s="25"/>
      <c r="L3" s="25"/>
      <c r="M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</row>
    <row r="4" spans="1:45" ht="12" customHeight="1">
      <c r="A4" s="267"/>
      <c r="B4" s="265"/>
      <c r="C4" s="261" t="s">
        <v>111</v>
      </c>
      <c r="D4" s="231" t="s">
        <v>114</v>
      </c>
      <c r="E4" s="260"/>
      <c r="F4" s="244"/>
      <c r="G4" s="263" t="s">
        <v>112</v>
      </c>
      <c r="J4" s="25"/>
      <c r="K4" s="25"/>
      <c r="L4" s="25"/>
      <c r="M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</row>
    <row r="5" spans="1:45" ht="35.1" customHeight="1">
      <c r="A5" s="267"/>
      <c r="B5" s="262"/>
      <c r="C5" s="262"/>
      <c r="D5" s="20" t="s">
        <v>18</v>
      </c>
      <c r="E5" s="20" t="s">
        <v>60</v>
      </c>
      <c r="F5" s="20" t="s">
        <v>20</v>
      </c>
      <c r="G5" s="264"/>
      <c r="J5" s="25"/>
      <c r="K5" s="25"/>
      <c r="L5" s="25"/>
      <c r="M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</row>
    <row r="6" spans="1:45" ht="12" customHeight="1">
      <c r="A6" s="268"/>
      <c r="B6" s="269" t="s">
        <v>6</v>
      </c>
      <c r="C6" s="270"/>
      <c r="D6" s="270"/>
      <c r="E6" s="270"/>
      <c r="F6" s="270"/>
      <c r="G6" s="270"/>
      <c r="J6" s="25"/>
      <c r="K6" s="25"/>
      <c r="L6" s="25"/>
      <c r="M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ht="11.4" customHeight="1">
      <c r="A7" s="240"/>
      <c r="B7" s="240"/>
      <c r="C7" s="240"/>
      <c r="D7" s="240"/>
      <c r="E7" s="240"/>
      <c r="F7" s="240"/>
      <c r="G7" s="240"/>
      <c r="J7" s="63"/>
      <c r="K7" s="63"/>
      <c r="L7" s="63"/>
      <c r="M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</row>
    <row r="8" spans="1:45" ht="11.4" customHeight="1">
      <c r="A8" s="28" t="s">
        <v>123</v>
      </c>
      <c r="B8" s="182">
        <v>2154520.7080000001</v>
      </c>
      <c r="C8" s="182">
        <v>2032379.905</v>
      </c>
      <c r="D8" s="182">
        <v>1184686.8910000001</v>
      </c>
      <c r="E8" s="182">
        <v>366817.33</v>
      </c>
      <c r="F8" s="182">
        <v>480875.68400000001</v>
      </c>
      <c r="G8" s="182">
        <v>122140.803</v>
      </c>
      <c r="H8" s="54"/>
      <c r="I8" s="77"/>
      <c r="J8" s="21"/>
      <c r="K8" s="21"/>
      <c r="L8" s="21"/>
      <c r="M8" s="67"/>
      <c r="N8" s="68"/>
      <c r="O8" s="66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</row>
    <row r="9" spans="1:45" ht="11.4" customHeight="1">
      <c r="A9" s="28" t="s">
        <v>76</v>
      </c>
      <c r="B9" s="182">
        <v>2154520.7080000001</v>
      </c>
      <c r="C9" s="182">
        <v>2032379.905</v>
      </c>
      <c r="D9" s="182">
        <v>1184686.8910000001</v>
      </c>
      <c r="E9" s="182">
        <v>366817.33</v>
      </c>
      <c r="F9" s="182">
        <v>480875.68400000001</v>
      </c>
      <c r="G9" s="182">
        <v>122140.803</v>
      </c>
      <c r="H9" s="120"/>
      <c r="I9" s="78"/>
      <c r="J9" s="78"/>
      <c r="K9" s="78"/>
      <c r="L9" s="78"/>
      <c r="M9" s="79"/>
      <c r="N9" s="68"/>
      <c r="O9" s="6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</row>
    <row r="10" spans="1:45" ht="11.4" customHeight="1">
      <c r="A10" s="30" t="s">
        <v>75</v>
      </c>
      <c r="B10" s="182">
        <v>2137943.7039999999</v>
      </c>
      <c r="C10" s="182">
        <v>2016295.1259999999</v>
      </c>
      <c r="D10" s="182">
        <v>1175449.8589999999</v>
      </c>
      <c r="E10" s="182">
        <v>364166.09899999999</v>
      </c>
      <c r="F10" s="182">
        <v>476679.16800000001</v>
      </c>
      <c r="G10" s="182">
        <v>121648.57799999999</v>
      </c>
      <c r="H10" s="54"/>
      <c r="I10" s="121"/>
      <c r="J10" s="21"/>
      <c r="M10" s="67"/>
      <c r="N10" s="68"/>
      <c r="O10" s="66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45" ht="11.4" customHeight="1">
      <c r="A11" s="31" t="s">
        <v>30</v>
      </c>
      <c r="B11" s="182">
        <v>1251671.162</v>
      </c>
      <c r="C11" s="182">
        <v>1169565.969</v>
      </c>
      <c r="D11" s="182">
        <v>672434.82499999995</v>
      </c>
      <c r="E11" s="182">
        <v>218445.234</v>
      </c>
      <c r="F11" s="182">
        <v>278685.90999999997</v>
      </c>
      <c r="G11" s="182">
        <v>82105.192999999999</v>
      </c>
      <c r="H11" s="54"/>
      <c r="I11" s="54"/>
      <c r="J11" s="54"/>
      <c r="K11" s="54"/>
      <c r="L11" s="54"/>
      <c r="M11" s="54"/>
      <c r="N11" s="68"/>
      <c r="O11" s="66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</row>
    <row r="12" spans="1:45" ht="11.4" customHeight="1">
      <c r="A12" s="29" t="s">
        <v>34</v>
      </c>
      <c r="B12" s="182">
        <v>423003.07699999999</v>
      </c>
      <c r="C12" s="182">
        <v>406012.99599999998</v>
      </c>
      <c r="D12" s="182">
        <v>236329.95199999999</v>
      </c>
      <c r="E12" s="182">
        <v>71378.837</v>
      </c>
      <c r="F12" s="182">
        <v>98304.206999999995</v>
      </c>
      <c r="G12" s="182">
        <v>16990.080999999998</v>
      </c>
      <c r="H12" s="54"/>
      <c r="J12" s="37"/>
      <c r="K12" s="21"/>
      <c r="L12" s="37"/>
      <c r="M12" s="67"/>
      <c r="N12" s="68"/>
      <c r="O12" s="66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</row>
    <row r="13" spans="1:45" ht="11.4" customHeight="1">
      <c r="A13" s="29" t="s">
        <v>21</v>
      </c>
      <c r="B13" s="182">
        <v>426853.42800000001</v>
      </c>
      <c r="C13" s="182">
        <v>388471.43</v>
      </c>
      <c r="D13" s="182">
        <v>227213.45699999999</v>
      </c>
      <c r="E13" s="182">
        <v>71874.452000000005</v>
      </c>
      <c r="F13" s="182">
        <v>89383.520999999993</v>
      </c>
      <c r="G13" s="182">
        <v>38381.998</v>
      </c>
      <c r="H13" s="54"/>
      <c r="J13" s="37"/>
      <c r="K13" s="21"/>
      <c r="L13" s="37"/>
      <c r="M13" s="67"/>
      <c r="N13" s="68"/>
      <c r="O13" s="66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</row>
    <row r="14" spans="1:45" ht="11.4" customHeight="1">
      <c r="A14" s="29" t="s">
        <v>22</v>
      </c>
      <c r="B14" s="182">
        <v>140461.128</v>
      </c>
      <c r="C14" s="182">
        <v>129050.909</v>
      </c>
      <c r="D14" s="182">
        <v>72796.372000000003</v>
      </c>
      <c r="E14" s="182">
        <v>21806.38</v>
      </c>
      <c r="F14" s="182">
        <v>34448.156999999999</v>
      </c>
      <c r="G14" s="182">
        <v>11410.218999999999</v>
      </c>
      <c r="H14" s="54"/>
      <c r="J14" s="37"/>
      <c r="K14" s="21"/>
      <c r="L14" s="37"/>
      <c r="M14" s="67"/>
      <c r="N14" s="68"/>
      <c r="O14" s="66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</row>
    <row r="15" spans="1:45" ht="11.4" customHeight="1">
      <c r="A15" s="29" t="s">
        <v>23</v>
      </c>
      <c r="B15" s="182">
        <v>128499.842</v>
      </c>
      <c r="C15" s="182">
        <v>125570.99099999999</v>
      </c>
      <c r="D15" s="182">
        <v>70541.468999999997</v>
      </c>
      <c r="E15" s="182">
        <v>26446.058000000001</v>
      </c>
      <c r="F15" s="182">
        <v>28583.464</v>
      </c>
      <c r="G15" s="182">
        <v>2928.8510000000001</v>
      </c>
      <c r="H15" s="54"/>
      <c r="J15" s="37"/>
      <c r="K15" s="21"/>
      <c r="L15" s="37"/>
      <c r="M15" s="67"/>
      <c r="N15" s="68"/>
      <c r="O15" s="66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45" ht="11.4" customHeight="1">
      <c r="A16" s="29" t="s">
        <v>24</v>
      </c>
      <c r="B16" s="182">
        <v>5210.6629999999996</v>
      </c>
      <c r="C16" s="182">
        <v>4237.0619999999999</v>
      </c>
      <c r="D16" s="182">
        <v>2113.4679999999998</v>
      </c>
      <c r="E16" s="182">
        <v>1774.116</v>
      </c>
      <c r="F16" s="182">
        <v>349.47800000000001</v>
      </c>
      <c r="G16" s="182">
        <v>973.601</v>
      </c>
      <c r="H16" s="54"/>
      <c r="J16" s="37"/>
      <c r="K16" s="21"/>
      <c r="L16" s="37"/>
      <c r="M16" s="67"/>
      <c r="N16" s="68"/>
      <c r="O16" s="66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</row>
    <row r="17" spans="1:45" ht="11.4" customHeight="1">
      <c r="A17" s="29" t="s">
        <v>35</v>
      </c>
      <c r="B17" s="182">
        <v>24875.697</v>
      </c>
      <c r="C17" s="182">
        <v>21522.203000000001</v>
      </c>
      <c r="D17" s="182">
        <v>10896.843000000001</v>
      </c>
      <c r="E17" s="182">
        <v>3592.9290000000001</v>
      </c>
      <c r="F17" s="182">
        <v>7032.4309999999996</v>
      </c>
      <c r="G17" s="182">
        <v>3353.4940000000001</v>
      </c>
      <c r="H17" s="54"/>
      <c r="J17" s="37"/>
      <c r="K17" s="21"/>
      <c r="L17" s="37"/>
      <c r="M17" s="67"/>
      <c r="N17" s="68"/>
      <c r="O17" s="66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</row>
    <row r="18" spans="1:45" ht="11.4" customHeight="1">
      <c r="A18" s="29" t="s">
        <v>25</v>
      </c>
      <c r="B18" s="182">
        <v>12875.311</v>
      </c>
      <c r="C18" s="182">
        <v>11741.241</v>
      </c>
      <c r="D18" s="182">
        <v>6452.107</v>
      </c>
      <c r="E18" s="182">
        <v>3035.973</v>
      </c>
      <c r="F18" s="182">
        <v>2253.1610000000001</v>
      </c>
      <c r="G18" s="182">
        <v>1134.07</v>
      </c>
      <c r="H18" s="54"/>
      <c r="J18" s="37"/>
      <c r="K18" s="21"/>
      <c r="L18" s="37"/>
      <c r="M18" s="67"/>
      <c r="N18" s="68"/>
      <c r="O18" s="66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</row>
    <row r="19" spans="1:45" ht="11.4" customHeight="1">
      <c r="A19" s="29" t="s">
        <v>26</v>
      </c>
      <c r="B19" s="182">
        <v>68060.438999999998</v>
      </c>
      <c r="C19" s="182">
        <v>64120.417000000001</v>
      </c>
      <c r="D19" s="182">
        <v>36606.811000000002</v>
      </c>
      <c r="E19" s="182">
        <v>13999.616</v>
      </c>
      <c r="F19" s="182">
        <v>13513.99</v>
      </c>
      <c r="G19" s="182">
        <v>3940.0219999999999</v>
      </c>
      <c r="H19" s="54"/>
      <c r="J19" s="37"/>
      <c r="K19" s="37"/>
      <c r="L19" s="37"/>
      <c r="M19" s="67"/>
      <c r="N19" s="68"/>
      <c r="O19" s="66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</row>
    <row r="20" spans="1:45" ht="11.4" customHeight="1">
      <c r="A20" s="29" t="s">
        <v>27</v>
      </c>
      <c r="B20" s="182">
        <v>5276.37</v>
      </c>
      <c r="C20" s="182">
        <v>4787.6509999999998</v>
      </c>
      <c r="D20" s="182">
        <v>3072.3180000000002</v>
      </c>
      <c r="E20" s="182">
        <v>1017.068</v>
      </c>
      <c r="F20" s="182">
        <v>698.26499999999999</v>
      </c>
      <c r="G20" s="182">
        <v>488.71899999999999</v>
      </c>
      <c r="H20" s="54"/>
      <c r="J20" s="37"/>
      <c r="K20" s="37"/>
      <c r="L20" s="37"/>
      <c r="M20" s="67"/>
      <c r="N20" s="68"/>
      <c r="O20" s="66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</row>
    <row r="21" spans="1:45" ht="11.4" customHeight="1">
      <c r="A21" s="29" t="s">
        <v>28</v>
      </c>
      <c r="B21" s="182">
        <v>6131.384</v>
      </c>
      <c r="C21" s="182">
        <v>5435.9709999999995</v>
      </c>
      <c r="D21" s="182">
        <v>2547.1460000000002</v>
      </c>
      <c r="E21" s="182">
        <v>1158.924</v>
      </c>
      <c r="F21" s="182">
        <v>1729.9010000000001</v>
      </c>
      <c r="G21" s="182">
        <v>695.41300000000001</v>
      </c>
      <c r="H21" s="54"/>
      <c r="J21" s="37"/>
      <c r="K21" s="37"/>
      <c r="L21" s="37"/>
      <c r="M21" s="67"/>
      <c r="N21" s="68"/>
      <c r="O21" s="66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</row>
    <row r="22" spans="1:45" ht="11.4" customHeight="1">
      <c r="A22" s="29" t="s">
        <v>36</v>
      </c>
      <c r="B22" s="182">
        <v>10423.823</v>
      </c>
      <c r="C22" s="182">
        <v>8615.098</v>
      </c>
      <c r="D22" s="182">
        <v>3864.8820000000001</v>
      </c>
      <c r="E22" s="182">
        <v>2360.8809999999999</v>
      </c>
      <c r="F22" s="182">
        <v>2389.335</v>
      </c>
      <c r="G22" s="182">
        <v>1808.7249999999999</v>
      </c>
      <c r="H22" s="54"/>
      <c r="J22" s="37"/>
      <c r="K22" s="37"/>
      <c r="L22" s="37"/>
      <c r="M22" s="67"/>
      <c r="N22" s="68"/>
      <c r="O22" s="66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</row>
    <row r="23" spans="1:45" ht="11.4" customHeight="1">
      <c r="A23" s="31" t="s">
        <v>31</v>
      </c>
      <c r="B23" s="184">
        <v>871461.92</v>
      </c>
      <c r="C23" s="184">
        <v>834058.64599999995</v>
      </c>
      <c r="D23" s="184">
        <v>496938.55200000003</v>
      </c>
      <c r="E23" s="184">
        <v>143395.86300000001</v>
      </c>
      <c r="F23" s="184">
        <v>193724.231</v>
      </c>
      <c r="G23" s="184">
        <v>37403.273999999998</v>
      </c>
      <c r="H23" s="54"/>
      <c r="I23" s="54"/>
      <c r="J23" s="54"/>
      <c r="K23" s="54"/>
      <c r="L23" s="54"/>
      <c r="M23" s="54"/>
      <c r="N23" s="68"/>
      <c r="O23" s="66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</row>
    <row r="24" spans="1:45" ht="11.4" customHeight="1">
      <c r="A24" s="29" t="s">
        <v>128</v>
      </c>
      <c r="B24" s="183">
        <f>B25+B26+B35+B36+B37</f>
        <v>591710.56500000006</v>
      </c>
      <c r="C24" s="183">
        <f t="shared" ref="C24:G24" si="0">C25+C26+C35+C36+C37</f>
        <v>571200.2699999999</v>
      </c>
      <c r="D24" s="183">
        <f t="shared" si="0"/>
        <v>325564.02899999998</v>
      </c>
      <c r="E24" s="183">
        <f t="shared" si="0"/>
        <v>100721.633</v>
      </c>
      <c r="F24" s="183">
        <f t="shared" si="0"/>
        <v>144914.60800000001</v>
      </c>
      <c r="G24" s="183">
        <f t="shared" si="0"/>
        <v>20510.295000000002</v>
      </c>
      <c r="H24" s="54"/>
      <c r="J24" s="65"/>
      <c r="K24" s="65"/>
      <c r="L24" s="65"/>
      <c r="M24" s="67"/>
      <c r="N24" s="68"/>
      <c r="O24" s="66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</row>
    <row r="25" spans="1:45" ht="11.4" customHeight="1">
      <c r="A25" s="35" t="s">
        <v>37</v>
      </c>
      <c r="B25" s="185">
        <v>51338.756999999998</v>
      </c>
      <c r="C25" s="185">
        <v>49074.779000000002</v>
      </c>
      <c r="D25" s="185">
        <v>27175.261999999999</v>
      </c>
      <c r="E25" s="185">
        <v>6948.7749999999996</v>
      </c>
      <c r="F25" s="185">
        <v>14950.742</v>
      </c>
      <c r="G25" s="185">
        <v>2263.9780000000001</v>
      </c>
      <c r="H25" s="54"/>
      <c r="J25" s="37"/>
      <c r="K25" s="37"/>
      <c r="L25" s="37"/>
      <c r="M25" s="67"/>
      <c r="N25" s="68"/>
      <c r="O25" s="66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</row>
    <row r="26" spans="1:45" ht="11.4" customHeight="1">
      <c r="A26" s="35" t="s">
        <v>38</v>
      </c>
      <c r="B26" s="185">
        <v>403159.08899999998</v>
      </c>
      <c r="C26" s="185">
        <v>394633.554</v>
      </c>
      <c r="D26" s="185">
        <v>214622.092</v>
      </c>
      <c r="E26" s="185">
        <v>73552.881999999998</v>
      </c>
      <c r="F26" s="185">
        <v>106458.58</v>
      </c>
      <c r="G26" s="185">
        <v>8525.5349999999999</v>
      </c>
      <c r="H26" s="54"/>
      <c r="J26" s="65"/>
      <c r="K26" s="65"/>
      <c r="L26" s="65"/>
      <c r="M26" s="67"/>
      <c r="N26" s="68"/>
      <c r="O26" s="66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</row>
    <row r="27" spans="1:45" ht="11.4" customHeight="1">
      <c r="A27" s="33" t="s">
        <v>251</v>
      </c>
      <c r="B27" s="185">
        <v>92729.567999999999</v>
      </c>
      <c r="C27" s="185">
        <v>90909.49</v>
      </c>
      <c r="D27" s="185">
        <v>51965.256999999998</v>
      </c>
      <c r="E27" s="185">
        <v>13927.647999999999</v>
      </c>
      <c r="F27" s="185">
        <v>25016.584999999999</v>
      </c>
      <c r="G27" s="185">
        <v>1820.078</v>
      </c>
      <c r="H27" s="54"/>
      <c r="J27" s="37"/>
      <c r="K27" s="37"/>
      <c r="L27" s="37"/>
      <c r="M27" s="67"/>
      <c r="N27" s="68"/>
      <c r="O27" s="66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</row>
    <row r="28" spans="1:45" ht="11.4" customHeight="1">
      <c r="A28" s="34" t="s">
        <v>39</v>
      </c>
      <c r="B28" s="185">
        <v>19184.376</v>
      </c>
      <c r="C28" s="185">
        <v>18863.399000000001</v>
      </c>
      <c r="D28" s="185">
        <v>10628.23</v>
      </c>
      <c r="E28" s="185">
        <v>3479.6840000000002</v>
      </c>
      <c r="F28" s="185">
        <v>4755.4849999999997</v>
      </c>
      <c r="G28" s="185">
        <v>320.97699999999998</v>
      </c>
      <c r="H28" s="54"/>
      <c r="J28" s="37"/>
      <c r="K28" s="37"/>
      <c r="L28" s="37"/>
      <c r="M28" s="67"/>
      <c r="N28" s="68"/>
      <c r="O28" s="66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</row>
    <row r="29" spans="1:45" ht="11.4" customHeight="1">
      <c r="A29" s="34" t="s">
        <v>40</v>
      </c>
      <c r="B29" s="185">
        <v>7615.2190000000001</v>
      </c>
      <c r="C29" s="185">
        <v>7507.6030000000001</v>
      </c>
      <c r="D29" s="185">
        <v>4319.3069999999998</v>
      </c>
      <c r="E29" s="185">
        <v>1377.539</v>
      </c>
      <c r="F29" s="185">
        <v>1810.7570000000001</v>
      </c>
      <c r="G29" s="185">
        <v>107.616</v>
      </c>
      <c r="H29" s="54"/>
      <c r="J29" s="37"/>
      <c r="K29" s="37"/>
      <c r="L29" s="37"/>
      <c r="M29" s="67"/>
      <c r="N29" s="68"/>
      <c r="O29" s="66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</row>
    <row r="30" spans="1:45" ht="11.4" customHeight="1">
      <c r="A30" s="34" t="s">
        <v>71</v>
      </c>
      <c r="B30" s="185">
        <v>52291.474999999999</v>
      </c>
      <c r="C30" s="185">
        <v>51538.044000000002</v>
      </c>
      <c r="D30" s="185">
        <v>31351.615000000002</v>
      </c>
      <c r="E30" s="185">
        <v>8427.18</v>
      </c>
      <c r="F30" s="185">
        <v>11759.249</v>
      </c>
      <c r="G30" s="185">
        <v>753.43100000000004</v>
      </c>
      <c r="H30" s="54"/>
      <c r="J30" s="37"/>
      <c r="K30" s="37"/>
      <c r="L30" s="37"/>
      <c r="M30" s="67"/>
      <c r="N30" s="68"/>
      <c r="O30" s="66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</row>
    <row r="31" spans="1:45" ht="11.4" customHeight="1">
      <c r="A31" s="34" t="s">
        <v>261</v>
      </c>
      <c r="B31" s="185">
        <v>35854.699999999997</v>
      </c>
      <c r="C31" s="185">
        <v>35809.404000000002</v>
      </c>
      <c r="D31" s="185">
        <v>17449.054</v>
      </c>
      <c r="E31" s="185">
        <v>8909.7749999999996</v>
      </c>
      <c r="F31" s="185">
        <v>9450.5750000000007</v>
      </c>
      <c r="G31" s="185">
        <v>45.295999999999999</v>
      </c>
      <c r="H31" s="54"/>
      <c r="J31" s="37"/>
      <c r="K31" s="37"/>
      <c r="L31" s="37"/>
      <c r="M31" s="67"/>
      <c r="N31" s="68"/>
      <c r="O31" s="66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</row>
    <row r="32" spans="1:45" ht="11.4" customHeight="1">
      <c r="A32" s="34" t="s">
        <v>42</v>
      </c>
      <c r="B32" s="185">
        <v>18647.246999999999</v>
      </c>
      <c r="C32" s="185">
        <v>18248.275000000001</v>
      </c>
      <c r="D32" s="185">
        <v>14236.695</v>
      </c>
      <c r="E32" s="185">
        <v>1280.623</v>
      </c>
      <c r="F32" s="185">
        <v>2730.9569999999999</v>
      </c>
      <c r="G32" s="185">
        <v>398.97199999999998</v>
      </c>
      <c r="H32" s="54"/>
      <c r="J32" s="37"/>
      <c r="K32" s="37"/>
      <c r="L32" s="37"/>
      <c r="M32" s="67"/>
      <c r="N32" s="68"/>
      <c r="O32" s="66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</row>
    <row r="33" spans="1:45" ht="11.4" customHeight="1">
      <c r="A33" s="34" t="s">
        <v>43</v>
      </c>
      <c r="B33" s="185">
        <v>72832.091</v>
      </c>
      <c r="C33" s="185">
        <v>72832.091</v>
      </c>
      <c r="D33" s="185">
        <v>30515.311000000002</v>
      </c>
      <c r="E33" s="185">
        <v>18247.521000000001</v>
      </c>
      <c r="F33" s="185">
        <v>24069.258999999998</v>
      </c>
      <c r="G33" s="185">
        <v>0</v>
      </c>
      <c r="H33" s="54"/>
      <c r="J33" s="37"/>
      <c r="K33" s="37"/>
      <c r="L33" s="37"/>
      <c r="M33" s="67"/>
      <c r="N33" s="68"/>
      <c r="O33" s="66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</row>
    <row r="34" spans="1:45" ht="11.4" customHeight="1">
      <c r="A34" s="34" t="s">
        <v>44</v>
      </c>
      <c r="B34" s="185">
        <v>280.86500000000001</v>
      </c>
      <c r="C34" s="185">
        <v>280.86500000000001</v>
      </c>
      <c r="D34" s="185">
        <v>120.68600000000001</v>
      </c>
      <c r="E34" s="185">
        <v>107.066</v>
      </c>
      <c r="F34" s="185">
        <v>53.113</v>
      </c>
      <c r="G34" s="185">
        <v>0</v>
      </c>
      <c r="H34" s="54"/>
      <c r="J34" s="37"/>
      <c r="K34" s="37"/>
      <c r="L34" s="37"/>
      <c r="M34" s="67"/>
      <c r="N34" s="68"/>
      <c r="O34" s="66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</row>
    <row r="35" spans="1:45" ht="11.4" customHeight="1">
      <c r="A35" s="35" t="s">
        <v>45</v>
      </c>
      <c r="B35" s="185">
        <v>59890.264999999999</v>
      </c>
      <c r="C35" s="185">
        <v>56068.889000000003</v>
      </c>
      <c r="D35" s="185">
        <v>33456.021999999997</v>
      </c>
      <c r="E35" s="185">
        <v>10234.486000000001</v>
      </c>
      <c r="F35" s="185">
        <v>12378.380999999999</v>
      </c>
      <c r="G35" s="185">
        <v>3821.3760000000002</v>
      </c>
      <c r="H35" s="54"/>
      <c r="J35" s="37"/>
      <c r="K35" s="37"/>
      <c r="L35" s="37"/>
      <c r="M35" s="67"/>
      <c r="N35" s="68"/>
      <c r="O35" s="66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</row>
    <row r="36" spans="1:45" ht="11.4" customHeight="1">
      <c r="A36" s="35" t="s">
        <v>46</v>
      </c>
      <c r="B36" s="185">
        <v>76316.176000000007</v>
      </c>
      <c r="C36" s="185">
        <v>71137.884999999995</v>
      </c>
      <c r="D36" s="185">
        <v>50052.74</v>
      </c>
      <c r="E36" s="185">
        <v>9958.24</v>
      </c>
      <c r="F36" s="185">
        <v>11126.905000000001</v>
      </c>
      <c r="G36" s="185">
        <v>5178.2910000000002</v>
      </c>
      <c r="H36" s="54"/>
      <c r="J36" s="37"/>
      <c r="K36" s="37"/>
      <c r="L36" s="37"/>
      <c r="M36" s="67"/>
      <c r="N36" s="68"/>
      <c r="O36" s="66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</row>
    <row r="37" spans="1:45" ht="11.4" customHeight="1">
      <c r="A37" s="149" t="s">
        <v>252</v>
      </c>
      <c r="B37" s="185">
        <v>1006.278</v>
      </c>
      <c r="C37" s="185">
        <v>285.16300000000001</v>
      </c>
      <c r="D37" s="185">
        <v>257.91300000000001</v>
      </c>
      <c r="E37" s="185">
        <v>27.25</v>
      </c>
      <c r="F37" s="185">
        <v>0</v>
      </c>
      <c r="G37" s="185">
        <v>721.11500000000001</v>
      </c>
      <c r="H37" s="54"/>
      <c r="J37" s="37"/>
      <c r="K37" s="37"/>
      <c r="L37" s="37"/>
      <c r="M37" s="67"/>
      <c r="N37" s="68"/>
      <c r="O37" s="66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</row>
    <row r="38" spans="1:45" ht="11.4" customHeight="1">
      <c r="A38" s="29" t="s">
        <v>127</v>
      </c>
      <c r="B38" s="183">
        <v>279751.35499999998</v>
      </c>
      <c r="C38" s="183">
        <v>262858.37599999999</v>
      </c>
      <c r="D38" s="183">
        <v>171374.52299999999</v>
      </c>
      <c r="E38" s="183">
        <v>42674.23</v>
      </c>
      <c r="F38" s="183">
        <v>48809.623000000007</v>
      </c>
      <c r="G38" s="183">
        <v>16892.978999999999</v>
      </c>
      <c r="H38" s="54"/>
      <c r="J38" s="65"/>
      <c r="K38" s="65"/>
      <c r="L38" s="65"/>
      <c r="M38" s="67"/>
      <c r="N38" s="68"/>
      <c r="O38" s="66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</row>
    <row r="39" spans="1:45" ht="11.4" customHeight="1">
      <c r="A39" s="35" t="s">
        <v>47</v>
      </c>
      <c r="B39" s="186">
        <v>57969.525999999998</v>
      </c>
      <c r="C39" s="186">
        <v>53235.658000000003</v>
      </c>
      <c r="D39" s="186">
        <v>29685.016</v>
      </c>
      <c r="E39" s="186">
        <v>12078.659</v>
      </c>
      <c r="F39" s="186">
        <v>11471.983</v>
      </c>
      <c r="G39" s="186">
        <v>4733.8680000000004</v>
      </c>
      <c r="H39" s="54"/>
      <c r="J39" s="37"/>
      <c r="K39" s="37"/>
      <c r="L39" s="37"/>
      <c r="M39" s="67"/>
      <c r="N39" s="68"/>
      <c r="O39" s="66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</row>
    <row r="40" spans="1:45" ht="11.4" customHeight="1">
      <c r="A40" s="35" t="s">
        <v>48</v>
      </c>
      <c r="B40" s="186">
        <v>39719.853999999999</v>
      </c>
      <c r="C40" s="186">
        <v>37626.243000000002</v>
      </c>
      <c r="D40" s="186">
        <v>21484.253000000001</v>
      </c>
      <c r="E40" s="186">
        <v>8282.1080000000002</v>
      </c>
      <c r="F40" s="186">
        <v>7859.8819999999996</v>
      </c>
      <c r="G40" s="186">
        <v>2093.6109999999999</v>
      </c>
      <c r="H40" s="54"/>
      <c r="J40" s="37"/>
      <c r="K40" s="37"/>
      <c r="L40" s="37"/>
      <c r="M40" s="67"/>
      <c r="N40" s="68"/>
      <c r="O40" s="66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</row>
    <row r="41" spans="1:45" ht="11.4" customHeight="1">
      <c r="A41" s="35" t="s">
        <v>49</v>
      </c>
      <c r="B41" s="186">
        <v>3876.5740000000001</v>
      </c>
      <c r="C41" s="186">
        <v>3788.0659999999998</v>
      </c>
      <c r="D41" s="186">
        <v>2345.105</v>
      </c>
      <c r="E41" s="186">
        <v>1002.204</v>
      </c>
      <c r="F41" s="186">
        <v>440.75700000000001</v>
      </c>
      <c r="G41" s="186">
        <v>88.507999999999996</v>
      </c>
      <c r="H41" s="54"/>
      <c r="J41" s="65"/>
      <c r="K41" s="65"/>
      <c r="L41" s="65"/>
      <c r="M41" s="67"/>
      <c r="N41" s="68"/>
      <c r="O41" s="66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</row>
    <row r="42" spans="1:45" ht="11.4" customHeight="1">
      <c r="A42" s="35" t="s">
        <v>50</v>
      </c>
      <c r="B42" s="186">
        <v>76556.615999999995</v>
      </c>
      <c r="C42" s="186">
        <v>72244.343999999997</v>
      </c>
      <c r="D42" s="186">
        <v>45946.868000000002</v>
      </c>
      <c r="E42" s="186">
        <v>11113.831</v>
      </c>
      <c r="F42" s="186">
        <v>15183.645</v>
      </c>
      <c r="G42" s="186">
        <v>4312.2719999999999</v>
      </c>
      <c r="H42" s="54"/>
      <c r="J42" s="37"/>
      <c r="K42" s="37"/>
      <c r="L42" s="37"/>
      <c r="M42" s="67"/>
      <c r="N42" s="68"/>
      <c r="O42" s="66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</row>
    <row r="43" spans="1:45" ht="11.4" customHeight="1">
      <c r="A43" s="35" t="s">
        <v>51</v>
      </c>
      <c r="B43" s="186">
        <v>7182.2529999999997</v>
      </c>
      <c r="C43" s="186">
        <v>6584.9059999999999</v>
      </c>
      <c r="D43" s="186">
        <v>4051.9630000000002</v>
      </c>
      <c r="E43" s="186">
        <v>1110.3209999999999</v>
      </c>
      <c r="F43" s="186">
        <v>1422.6220000000001</v>
      </c>
      <c r="G43" s="186">
        <v>597.34699999999998</v>
      </c>
      <c r="H43" s="54"/>
      <c r="J43" s="37"/>
      <c r="K43" s="37"/>
      <c r="L43" s="37"/>
      <c r="M43" s="67"/>
      <c r="N43" s="68"/>
      <c r="O43" s="66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</row>
    <row r="44" spans="1:45" ht="11.4" customHeight="1">
      <c r="A44" s="35" t="s">
        <v>52</v>
      </c>
      <c r="B44" s="186">
        <v>16628.028999999999</v>
      </c>
      <c r="C44" s="186">
        <v>16245.27</v>
      </c>
      <c r="D44" s="186">
        <v>9717.06</v>
      </c>
      <c r="E44" s="186">
        <v>3457.0729999999999</v>
      </c>
      <c r="F44" s="186">
        <v>3071.1370000000002</v>
      </c>
      <c r="G44" s="186">
        <v>382.75900000000001</v>
      </c>
      <c r="H44" s="54"/>
      <c r="J44" s="37"/>
      <c r="K44" s="37"/>
      <c r="L44" s="37"/>
      <c r="M44" s="67"/>
      <c r="N44" s="68"/>
      <c r="O44" s="66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</row>
    <row r="45" spans="1:45" ht="11.4" customHeight="1">
      <c r="A45" s="149" t="s">
        <v>253</v>
      </c>
      <c r="B45" s="186">
        <v>77818.502999999997</v>
      </c>
      <c r="C45" s="186">
        <v>73133.888999999996</v>
      </c>
      <c r="D45" s="186">
        <v>58144.258000000002</v>
      </c>
      <c r="E45" s="186">
        <v>5630.0339999999997</v>
      </c>
      <c r="F45" s="186">
        <v>9359.5969999999998</v>
      </c>
      <c r="G45" s="186">
        <v>4684.6139999999996</v>
      </c>
      <c r="H45" s="54"/>
      <c r="J45" s="37"/>
      <c r="K45" s="37"/>
      <c r="L45" s="37"/>
      <c r="M45" s="67"/>
      <c r="N45" s="68"/>
      <c r="O45" s="66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</row>
    <row r="46" spans="1:45" ht="11.4" customHeight="1">
      <c r="A46" s="31" t="s">
        <v>53</v>
      </c>
      <c r="B46" s="186">
        <v>10552.754000000001</v>
      </c>
      <c r="C46" s="186">
        <v>8633.2739999999994</v>
      </c>
      <c r="D46" s="186">
        <v>4071.07</v>
      </c>
      <c r="E46" s="186">
        <v>2170.576</v>
      </c>
      <c r="F46" s="186">
        <v>2391.6280000000002</v>
      </c>
      <c r="G46" s="186">
        <v>1919.48</v>
      </c>
      <c r="H46" s="54"/>
      <c r="J46" s="37"/>
      <c r="K46" s="37"/>
      <c r="L46" s="37"/>
      <c r="M46" s="67"/>
      <c r="N46" s="68"/>
      <c r="O46" s="66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</row>
    <row r="47" spans="1:45" ht="11.4" customHeight="1">
      <c r="A47" s="29" t="s">
        <v>260</v>
      </c>
      <c r="B47" s="186">
        <v>1981.462</v>
      </c>
      <c r="C47" s="186">
        <v>1981.462</v>
      </c>
      <c r="D47" s="186">
        <v>613.995</v>
      </c>
      <c r="E47" s="186">
        <v>1008.7859999999999</v>
      </c>
      <c r="F47" s="186">
        <v>358.68099999999998</v>
      </c>
      <c r="G47" s="186">
        <v>0</v>
      </c>
      <c r="H47" s="54"/>
      <c r="J47" s="37"/>
      <c r="K47" s="21"/>
      <c r="L47" s="37"/>
      <c r="M47" s="67"/>
      <c r="N47" s="68"/>
      <c r="O47" s="66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</row>
    <row r="48" spans="1:45" ht="11.4" customHeight="1">
      <c r="A48" s="31" t="s">
        <v>54</v>
      </c>
      <c r="B48" s="189">
        <v>4257.8680000000004</v>
      </c>
      <c r="C48" s="189">
        <v>4037.2370000000001</v>
      </c>
      <c r="D48" s="189">
        <v>2005.412</v>
      </c>
      <c r="E48" s="189">
        <v>154.42599999999999</v>
      </c>
      <c r="F48" s="189">
        <v>1877.3989999999999</v>
      </c>
      <c r="G48" s="189">
        <v>220.631</v>
      </c>
      <c r="H48" s="54"/>
      <c r="J48" s="37"/>
      <c r="K48" s="21"/>
      <c r="L48" s="37"/>
      <c r="M48" s="67"/>
      <c r="N48" s="68"/>
      <c r="O48" s="66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</row>
    <row r="49" spans="1:45" ht="11.4" customHeight="1">
      <c r="A49" s="30" t="s">
        <v>32</v>
      </c>
      <c r="B49" s="189">
        <v>16577.004000000001</v>
      </c>
      <c r="C49" s="189">
        <v>16084.779</v>
      </c>
      <c r="D49" s="189">
        <v>9237.0319999999992</v>
      </c>
      <c r="E49" s="189">
        <v>2651.2310000000002</v>
      </c>
      <c r="F49" s="189">
        <v>4196.5159999999996</v>
      </c>
      <c r="G49" s="189">
        <v>492.22500000000002</v>
      </c>
      <c r="H49" s="54"/>
      <c r="J49" s="37"/>
      <c r="K49" s="21"/>
      <c r="L49" s="37"/>
      <c r="M49" s="67"/>
      <c r="N49" s="68"/>
      <c r="O49" s="66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</row>
    <row r="50" spans="1:45" ht="11.4" customHeight="1">
      <c r="A50" s="35" t="s">
        <v>55</v>
      </c>
      <c r="B50" s="189">
        <v>7667.643</v>
      </c>
      <c r="C50" s="189">
        <v>7667.643</v>
      </c>
      <c r="D50" s="189">
        <v>4947.4520000000002</v>
      </c>
      <c r="E50" s="189">
        <v>1084.645</v>
      </c>
      <c r="F50" s="189">
        <v>1635.546</v>
      </c>
      <c r="G50" s="189">
        <v>0</v>
      </c>
      <c r="H50" s="54"/>
      <c r="J50" s="37"/>
      <c r="K50" s="21"/>
      <c r="L50" s="37"/>
      <c r="M50" s="67"/>
      <c r="N50" s="68"/>
      <c r="O50" s="66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ht="11.4" customHeight="1">
      <c r="A51" s="35" t="s">
        <v>56</v>
      </c>
      <c r="B51" s="189">
        <v>8909.3610000000008</v>
      </c>
      <c r="C51" s="189">
        <v>8417.1360000000004</v>
      </c>
      <c r="D51" s="189">
        <v>4289.58</v>
      </c>
      <c r="E51" s="189">
        <v>1566.586</v>
      </c>
      <c r="F51" s="189">
        <v>2560.9699999999998</v>
      </c>
      <c r="G51" s="189">
        <v>492.22500000000002</v>
      </c>
      <c r="H51" s="54"/>
      <c r="J51" s="37"/>
      <c r="K51" s="21"/>
      <c r="L51" s="37"/>
      <c r="M51" s="67"/>
      <c r="N51" s="68"/>
      <c r="O51" s="66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</row>
    <row r="52" spans="1:45" ht="11.4" customHeight="1">
      <c r="A52" s="30" t="s">
        <v>68</v>
      </c>
      <c r="B52" s="183">
        <v>0</v>
      </c>
      <c r="C52" s="183">
        <v>0</v>
      </c>
      <c r="D52" s="183">
        <v>0</v>
      </c>
      <c r="E52" s="183">
        <v>0</v>
      </c>
      <c r="F52" s="183">
        <v>0</v>
      </c>
      <c r="G52" s="183">
        <v>0</v>
      </c>
      <c r="H52" s="54"/>
      <c r="J52" s="37"/>
      <c r="K52" s="21"/>
      <c r="L52" s="37"/>
      <c r="M52" s="67"/>
      <c r="N52" s="68"/>
      <c r="O52" s="66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</row>
    <row r="53" spans="1:45" ht="11.4" customHeight="1">
      <c r="A53" s="36" t="s">
        <v>33</v>
      </c>
      <c r="B53" s="187">
        <v>113651.17200000001</v>
      </c>
      <c r="C53" s="187">
        <v>108782.197</v>
      </c>
      <c r="D53" s="187">
        <v>79245.896999999997</v>
      </c>
      <c r="E53" s="187">
        <v>12146.147999999999</v>
      </c>
      <c r="F53" s="187">
        <v>17390.151999999998</v>
      </c>
      <c r="G53" s="187">
        <v>4868.9750000000004</v>
      </c>
      <c r="H53" s="54"/>
      <c r="J53" s="37"/>
      <c r="K53" s="21"/>
      <c r="L53" s="37"/>
      <c r="M53" s="67"/>
      <c r="N53" s="68"/>
      <c r="O53" s="66"/>
    </row>
    <row r="54" spans="1:45" ht="11.4" customHeight="1">
      <c r="A54" s="30" t="s">
        <v>57</v>
      </c>
      <c r="B54" s="190">
        <v>54599.906000000003</v>
      </c>
      <c r="C54" s="190">
        <v>50335.387999999999</v>
      </c>
      <c r="D54" s="190">
        <v>28623.302</v>
      </c>
      <c r="E54" s="190">
        <v>8500.5</v>
      </c>
      <c r="F54" s="190">
        <v>13211.585999999999</v>
      </c>
      <c r="G54" s="190">
        <v>4264.518</v>
      </c>
      <c r="H54" s="54"/>
      <c r="J54" s="37"/>
      <c r="K54" s="21"/>
      <c r="L54" s="37"/>
      <c r="M54" s="67"/>
      <c r="N54" s="68"/>
      <c r="O54" s="66"/>
    </row>
    <row r="55" spans="1:45" ht="11.4" customHeight="1">
      <c r="A55" s="30" t="s">
        <v>58</v>
      </c>
      <c r="B55" s="190">
        <v>8.0579999999999998</v>
      </c>
      <c r="C55" s="190">
        <v>8.0579999999999998</v>
      </c>
      <c r="D55" s="190">
        <v>0</v>
      </c>
      <c r="E55" s="190">
        <v>8.0579999999999998</v>
      </c>
      <c r="F55" s="190">
        <v>0</v>
      </c>
      <c r="G55" s="190">
        <v>0</v>
      </c>
      <c r="H55" s="54"/>
      <c r="J55" s="37"/>
      <c r="K55" s="21"/>
      <c r="L55" s="37"/>
      <c r="M55" s="67"/>
      <c r="N55" s="68"/>
      <c r="O55" s="66"/>
    </row>
    <row r="56" spans="1:45" ht="11.4" customHeight="1">
      <c r="A56" s="30" t="s">
        <v>59</v>
      </c>
      <c r="B56" s="190">
        <v>59043.207999999999</v>
      </c>
      <c r="C56" s="190">
        <v>58438.750999999997</v>
      </c>
      <c r="D56" s="190">
        <v>50622.595000000001</v>
      </c>
      <c r="E56" s="190">
        <v>3637.59</v>
      </c>
      <c r="F56" s="190">
        <v>4178.5659999999998</v>
      </c>
      <c r="G56" s="190">
        <v>604.45699999999999</v>
      </c>
      <c r="H56" s="54"/>
      <c r="J56" s="37"/>
      <c r="K56" s="21"/>
      <c r="L56" s="37"/>
      <c r="M56" s="67"/>
      <c r="N56" s="68"/>
      <c r="O56" s="66"/>
    </row>
    <row r="57" spans="1:45" ht="11.4" customHeight="1">
      <c r="A57" s="30" t="s">
        <v>262</v>
      </c>
      <c r="B57" s="190">
        <v>2748.0639999999999</v>
      </c>
      <c r="C57" s="190">
        <v>2747.7669999999998</v>
      </c>
      <c r="D57" s="190">
        <v>1268.934</v>
      </c>
      <c r="E57" s="190">
        <v>821.31799999999998</v>
      </c>
      <c r="F57" s="190">
        <v>657.51499999999999</v>
      </c>
      <c r="G57" s="190">
        <v>0.29699999999999999</v>
      </c>
      <c r="H57" s="54"/>
      <c r="J57" s="37"/>
      <c r="K57" s="21"/>
      <c r="L57" s="37"/>
      <c r="M57" s="67"/>
      <c r="N57" s="68"/>
      <c r="O57" s="66"/>
    </row>
    <row r="58" spans="1:45" ht="11.4" customHeight="1">
      <c r="A58" s="34" t="s">
        <v>264</v>
      </c>
      <c r="B58" s="190">
        <v>1553.0309999999999</v>
      </c>
      <c r="C58" s="190">
        <v>1553.0309999999999</v>
      </c>
      <c r="D58" s="190">
        <v>476.32299999999998</v>
      </c>
      <c r="E58" s="190">
        <v>533.25800000000004</v>
      </c>
      <c r="F58" s="190">
        <v>543.45000000000005</v>
      </c>
      <c r="G58" s="190">
        <v>0</v>
      </c>
      <c r="H58" s="54"/>
      <c r="J58" s="37"/>
      <c r="K58" s="21"/>
      <c r="L58" s="37"/>
      <c r="M58" s="67"/>
      <c r="N58" s="68"/>
      <c r="O58" s="66"/>
    </row>
    <row r="59" spans="1:45" ht="11.4" customHeight="1">
      <c r="A59" s="34" t="s">
        <v>265</v>
      </c>
      <c r="B59" s="190">
        <v>7291.46</v>
      </c>
      <c r="C59" s="190">
        <v>7232.1840000000002</v>
      </c>
      <c r="D59" s="190">
        <v>4653.24</v>
      </c>
      <c r="E59" s="190">
        <v>1076.521</v>
      </c>
      <c r="F59" s="190">
        <v>1502.423</v>
      </c>
      <c r="G59" s="190">
        <v>59.276000000000003</v>
      </c>
      <c r="H59" s="54"/>
      <c r="J59" s="37"/>
      <c r="K59" s="21"/>
      <c r="L59" s="37"/>
      <c r="M59" s="67"/>
      <c r="N59" s="68"/>
      <c r="O59" s="66"/>
    </row>
    <row r="60" spans="1:45" ht="11.4" customHeight="1">
      <c r="A60" s="28" t="s">
        <v>122</v>
      </c>
      <c r="B60" s="190">
        <v>2040869.5360000001</v>
      </c>
      <c r="C60" s="190">
        <v>1923597.7080000001</v>
      </c>
      <c r="D60" s="190">
        <v>1105440.9939999999</v>
      </c>
      <c r="E60" s="190">
        <v>354671.18199999997</v>
      </c>
      <c r="F60" s="190">
        <v>463485.53200000001</v>
      </c>
      <c r="G60" s="190">
        <v>117271.82799999999</v>
      </c>
      <c r="H60" s="54"/>
      <c r="J60" s="37"/>
      <c r="K60" s="21"/>
      <c r="L60" s="37"/>
      <c r="M60" s="67"/>
      <c r="N60" s="68"/>
      <c r="O60" s="66"/>
    </row>
    <row r="61" spans="1:45" ht="11.4" customHeight="1">
      <c r="A61" s="28" t="s">
        <v>77</v>
      </c>
      <c r="B61" s="190">
        <v>2040869.5360000001</v>
      </c>
      <c r="C61" s="190">
        <v>1923597.7080000001</v>
      </c>
      <c r="D61" s="190">
        <v>1105440.9939999999</v>
      </c>
      <c r="E61" s="190">
        <v>354671.18199999997</v>
      </c>
      <c r="F61" s="190">
        <v>463485.53200000001</v>
      </c>
      <c r="G61" s="190">
        <v>117271.82799999999</v>
      </c>
      <c r="H61" s="54"/>
      <c r="J61" s="65"/>
      <c r="K61" s="65"/>
      <c r="L61" s="65"/>
      <c r="M61" s="67"/>
      <c r="N61" s="68"/>
      <c r="O61" s="65"/>
    </row>
    <row r="62" spans="1:45" ht="11.4" customHeight="1">
      <c r="A62" s="245" t="s">
        <v>10</v>
      </c>
      <c r="B62" s="245"/>
      <c r="C62" s="245"/>
      <c r="D62" s="245"/>
      <c r="E62" s="245"/>
      <c r="F62" s="245"/>
      <c r="G62" s="245"/>
      <c r="J62" s="21"/>
      <c r="K62" s="21"/>
      <c r="L62" s="21"/>
    </row>
    <row r="63" spans="1:45" ht="11.4" customHeight="1">
      <c r="A63" s="249" t="s">
        <v>154</v>
      </c>
      <c r="B63" s="249"/>
      <c r="C63" s="249"/>
      <c r="D63" s="249"/>
      <c r="E63" s="249"/>
      <c r="F63" s="249"/>
      <c r="G63" s="249"/>
      <c r="H63" s="128"/>
      <c r="J63" s="32"/>
      <c r="K63" s="32"/>
      <c r="L63" s="32"/>
      <c r="N63" s="105"/>
      <c r="O63" s="106"/>
    </row>
    <row r="64" spans="1:45" ht="14.1" customHeight="1">
      <c r="A64" s="26"/>
      <c r="B64" s="23"/>
      <c r="C64" s="23"/>
      <c r="D64" s="23"/>
      <c r="E64" s="23"/>
      <c r="F64" s="23"/>
      <c r="G64" s="23"/>
      <c r="J64" s="32"/>
      <c r="K64" s="32"/>
      <c r="L64" s="32"/>
    </row>
    <row r="65" spans="1:12" ht="14.1" customHeight="1">
      <c r="A65" s="26"/>
      <c r="B65" s="5"/>
      <c r="C65" s="5"/>
      <c r="D65" s="5"/>
      <c r="E65" s="5"/>
      <c r="F65" s="5"/>
      <c r="G65" s="5"/>
      <c r="J65" s="32"/>
      <c r="K65" s="32"/>
      <c r="L65" s="32"/>
    </row>
    <row r="66" spans="1:12">
      <c r="B66" s="5"/>
      <c r="C66" s="5"/>
      <c r="D66" s="5"/>
      <c r="E66" s="5"/>
      <c r="F66" s="5"/>
      <c r="G66" s="5"/>
      <c r="J66" s="32"/>
      <c r="K66" s="32"/>
      <c r="L66" s="32"/>
    </row>
    <row r="67" spans="1:12">
      <c r="A67" s="1"/>
      <c r="B67" s="24"/>
      <c r="C67" s="5"/>
      <c r="D67" s="5"/>
      <c r="E67" s="5"/>
      <c r="F67" s="5"/>
      <c r="G67" s="5"/>
      <c r="J67" s="32"/>
      <c r="K67" s="32"/>
      <c r="L67" s="32"/>
    </row>
    <row r="68" spans="1:12">
      <c r="A68" s="1"/>
      <c r="B68" s="5"/>
      <c r="C68" s="5"/>
      <c r="D68" s="5"/>
      <c r="E68" s="5"/>
      <c r="F68" s="5"/>
      <c r="G68" s="5"/>
      <c r="J68" s="32"/>
      <c r="K68" s="32"/>
      <c r="L68" s="32"/>
    </row>
    <row r="69" spans="1:12">
      <c r="B69" s="5"/>
      <c r="C69" s="5"/>
      <c r="D69" s="5"/>
      <c r="E69" s="5"/>
      <c r="F69" s="5"/>
      <c r="G69" s="5"/>
      <c r="J69" s="32"/>
      <c r="K69" s="32"/>
      <c r="L69" s="32"/>
    </row>
    <row r="70" spans="1:12">
      <c r="B70" s="5"/>
      <c r="C70" s="5"/>
      <c r="D70" s="5"/>
      <c r="E70" s="5"/>
      <c r="F70" s="5"/>
      <c r="G70" s="5"/>
      <c r="J70" s="32"/>
      <c r="K70" s="32"/>
      <c r="L70" s="32"/>
    </row>
    <row r="71" spans="1:12">
      <c r="B71" s="5"/>
      <c r="C71" s="5"/>
      <c r="D71" s="5"/>
      <c r="E71" s="5"/>
      <c r="F71" s="5"/>
      <c r="G71" s="5"/>
      <c r="J71" s="32"/>
      <c r="K71" s="32"/>
      <c r="L71" s="32"/>
    </row>
    <row r="72" spans="1:12">
      <c r="B72" s="5"/>
      <c r="C72" s="5"/>
      <c r="D72" s="5"/>
      <c r="E72" s="5"/>
      <c r="F72" s="5"/>
      <c r="G72" s="5"/>
      <c r="J72" s="32"/>
      <c r="K72" s="32"/>
      <c r="L72" s="32"/>
    </row>
    <row r="73" spans="1:12">
      <c r="B73" s="5"/>
      <c r="C73" s="5"/>
      <c r="D73" s="5"/>
      <c r="E73" s="5"/>
      <c r="F73" s="5"/>
      <c r="G73" s="5"/>
      <c r="J73" s="32"/>
      <c r="K73" s="32"/>
      <c r="L73" s="32"/>
    </row>
    <row r="74" spans="1:12">
      <c r="B74" s="5"/>
      <c r="C74" s="5"/>
      <c r="D74" s="5"/>
      <c r="E74" s="5"/>
      <c r="F74" s="5"/>
      <c r="G74" s="5"/>
      <c r="J74" s="32"/>
      <c r="K74" s="32"/>
      <c r="L74" s="32"/>
    </row>
    <row r="75" spans="1:12">
      <c r="B75" s="5"/>
      <c r="C75" s="5"/>
      <c r="D75" s="5"/>
      <c r="E75" s="5"/>
      <c r="F75" s="5"/>
      <c r="G75" s="5"/>
      <c r="J75" s="32"/>
      <c r="K75" s="32"/>
      <c r="L75" s="32"/>
    </row>
    <row r="76" spans="1:12">
      <c r="J76" s="32"/>
      <c r="K76" s="32"/>
      <c r="L76" s="32"/>
    </row>
    <row r="77" spans="1:12">
      <c r="J77" s="32"/>
      <c r="K77" s="32"/>
      <c r="L77" s="32"/>
    </row>
    <row r="78" spans="1:12">
      <c r="J78" s="32"/>
      <c r="K78" s="32"/>
      <c r="L78" s="32"/>
    </row>
    <row r="79" spans="1:12">
      <c r="J79" s="32"/>
      <c r="K79" s="32"/>
      <c r="L79" s="32"/>
    </row>
    <row r="80" spans="1:12">
      <c r="J80" s="32"/>
      <c r="K80" s="32"/>
      <c r="L80" s="32"/>
    </row>
    <row r="81" spans="10:12">
      <c r="J81" s="32"/>
      <c r="K81" s="32"/>
      <c r="L81" s="32"/>
    </row>
    <row r="82" spans="10:12">
      <c r="J82" s="32"/>
      <c r="K82" s="32"/>
      <c r="L82" s="32"/>
    </row>
    <row r="83" spans="10:12">
      <c r="J83" s="32"/>
      <c r="K83" s="32"/>
      <c r="L83" s="32"/>
    </row>
    <row r="84" spans="10:12">
      <c r="J84" s="32"/>
      <c r="K84" s="32"/>
      <c r="L84" s="32"/>
    </row>
    <row r="85" spans="10:12">
      <c r="J85" s="32"/>
      <c r="K85" s="32"/>
      <c r="L85" s="32"/>
    </row>
    <row r="86" spans="10:12">
      <c r="J86" s="32"/>
      <c r="K86" s="32"/>
      <c r="L86" s="32"/>
    </row>
    <row r="87" spans="10:12">
      <c r="J87" s="32"/>
      <c r="K87" s="32"/>
      <c r="L87" s="32"/>
    </row>
    <row r="88" spans="10:12">
      <c r="J88" s="32"/>
      <c r="K88" s="32"/>
      <c r="L88" s="32"/>
    </row>
    <row r="89" spans="10:12">
      <c r="J89" s="32"/>
      <c r="K89" s="32"/>
      <c r="L89" s="32"/>
    </row>
    <row r="90" spans="10:12">
      <c r="J90" s="32"/>
      <c r="K90" s="32"/>
      <c r="L90" s="32"/>
    </row>
    <row r="91" spans="10:12">
      <c r="J91" s="32"/>
      <c r="K91" s="32"/>
      <c r="L91" s="32"/>
    </row>
    <row r="92" spans="10:12">
      <c r="J92" s="32"/>
      <c r="K92" s="32"/>
      <c r="L92" s="32"/>
    </row>
    <row r="93" spans="10:12">
      <c r="J93" s="32"/>
      <c r="K93" s="32"/>
      <c r="L93" s="32"/>
    </row>
    <row r="94" spans="10:12">
      <c r="J94" s="32"/>
      <c r="K94" s="32"/>
      <c r="L94" s="32"/>
    </row>
    <row r="95" spans="10:12">
      <c r="J95" s="32"/>
      <c r="K95" s="32"/>
      <c r="L95" s="32"/>
    </row>
    <row r="96" spans="10:12">
      <c r="J96" s="32"/>
      <c r="K96" s="32"/>
      <c r="L96" s="32"/>
    </row>
    <row r="97" spans="10:12">
      <c r="J97" s="32"/>
      <c r="K97" s="32"/>
      <c r="L97" s="32"/>
    </row>
    <row r="98" spans="10:12">
      <c r="J98" s="32"/>
      <c r="K98" s="32"/>
      <c r="L98" s="32"/>
    </row>
    <row r="99" spans="10:12">
      <c r="J99" s="32"/>
      <c r="K99" s="32"/>
      <c r="L99" s="32"/>
    </row>
    <row r="100" spans="10:12">
      <c r="J100" s="32"/>
      <c r="K100" s="32"/>
      <c r="L100" s="32"/>
    </row>
    <row r="101" spans="10:12">
      <c r="J101" s="32"/>
      <c r="K101" s="32"/>
      <c r="L101" s="32"/>
    </row>
    <row r="102" spans="10:12">
      <c r="J102" s="32"/>
      <c r="K102" s="32"/>
      <c r="L102" s="32"/>
    </row>
  </sheetData>
  <mergeCells count="12">
    <mergeCell ref="A63:G63"/>
    <mergeCell ref="A62:G62"/>
    <mergeCell ref="A7:G7"/>
    <mergeCell ref="A2:G2"/>
    <mergeCell ref="A1:F1"/>
    <mergeCell ref="C3:G3"/>
    <mergeCell ref="C4:C5"/>
    <mergeCell ref="D4:F4"/>
    <mergeCell ref="G4:G5"/>
    <mergeCell ref="B3:B5"/>
    <mergeCell ref="A3:A6"/>
    <mergeCell ref="B6:G6"/>
  </mergeCells>
  <phoneticPr fontId="7" type="noConversion"/>
  <hyperlinks>
    <hyperlink ref="A1:F1" location="Inhaltsverzeichnis!A20:C21" display="Inhaltsverzeichnis!A20:C2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2"/>
  <sheetViews>
    <sheetView zoomScaleNormal="100" workbookViewId="0">
      <pane ySplit="6" topLeftCell="A7" activePane="bottomLeft" state="frozen"/>
      <selection pane="bottomLeft" sqref="A1:E1"/>
    </sheetView>
  </sheetViews>
  <sheetFormatPr baseColWidth="10" defaultRowHeight="13.2"/>
  <cols>
    <col min="1" max="1" width="39.6640625" style="2" customWidth="1"/>
    <col min="2" max="5" width="12" style="2" customWidth="1"/>
    <col min="6" max="6" width="12.109375" style="65" customWidth="1"/>
    <col min="7" max="7" width="12.5546875" style="65" customWidth="1"/>
    <col min="8" max="8" width="11.5546875" style="1" customWidth="1"/>
    <col min="9" max="9" width="12" style="1" customWidth="1"/>
    <col min="10" max="11" width="11.5546875" style="1" customWidth="1"/>
    <col min="13" max="13" width="10.5546875" style="64" customWidth="1"/>
    <col min="14" max="18" width="11.5546875" style="1" customWidth="1"/>
    <col min="19" max="16384" width="11.5546875" style="2"/>
  </cols>
  <sheetData>
    <row r="1" spans="1:43" ht="12" customHeight="1">
      <c r="A1" s="259" t="s">
        <v>313</v>
      </c>
      <c r="B1" s="271"/>
      <c r="C1" s="271"/>
      <c r="D1" s="271"/>
      <c r="E1" s="271"/>
      <c r="F1" s="150"/>
    </row>
    <row r="2" spans="1:43" ht="11.4" customHeight="1">
      <c r="A2" s="239"/>
      <c r="B2" s="272"/>
      <c r="C2" s="272"/>
      <c r="D2" s="272"/>
      <c r="E2" s="272"/>
      <c r="H2" s="63"/>
      <c r="I2" s="63"/>
      <c r="J2" s="63"/>
      <c r="K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</row>
    <row r="3" spans="1:43" ht="12" customHeight="1">
      <c r="A3" s="244" t="s">
        <v>16</v>
      </c>
      <c r="B3" s="233" t="s">
        <v>267</v>
      </c>
      <c r="C3" s="234"/>
      <c r="D3" s="234"/>
      <c r="E3" s="234"/>
      <c r="H3" s="25"/>
      <c r="I3" s="25"/>
      <c r="J3" s="25"/>
      <c r="K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3" ht="12" customHeight="1">
      <c r="A4" s="244"/>
      <c r="B4" s="261" t="s">
        <v>268</v>
      </c>
      <c r="C4" s="261" t="s">
        <v>271</v>
      </c>
      <c r="D4" s="261" t="s">
        <v>269</v>
      </c>
      <c r="E4" s="263" t="s">
        <v>270</v>
      </c>
      <c r="H4" s="25"/>
      <c r="I4" s="25"/>
      <c r="J4" s="25"/>
      <c r="K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3" ht="35.1" customHeight="1">
      <c r="A5" s="244"/>
      <c r="B5" s="262"/>
      <c r="C5" s="262"/>
      <c r="D5" s="262"/>
      <c r="E5" s="264"/>
      <c r="H5" s="25"/>
      <c r="I5" s="25"/>
      <c r="J5" s="25"/>
      <c r="K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3" ht="12" customHeight="1">
      <c r="A6" s="244"/>
      <c r="B6" s="269" t="s">
        <v>7</v>
      </c>
      <c r="C6" s="270"/>
      <c r="D6" s="270"/>
      <c r="E6" s="270"/>
      <c r="G6" s="203"/>
      <c r="H6" s="25"/>
      <c r="I6" s="25"/>
      <c r="J6" s="25"/>
      <c r="K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3" ht="11.4" customHeight="1">
      <c r="A7" s="239"/>
      <c r="B7" s="239"/>
      <c r="C7" s="239"/>
      <c r="D7" s="239"/>
      <c r="E7" s="239"/>
      <c r="G7" s="150"/>
      <c r="H7" s="63"/>
      <c r="I7" s="63"/>
      <c r="J7" s="63"/>
      <c r="K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ht="11.4" customHeight="1">
      <c r="A8" s="28" t="s">
        <v>123</v>
      </c>
      <c r="B8" s="181">
        <v>39173103.781818181</v>
      </c>
      <c r="C8" s="181">
        <v>3870.8183310995569</v>
      </c>
      <c r="D8" s="181">
        <v>141828.76097689421</v>
      </c>
      <c r="E8" s="181">
        <v>491.17225424354388</v>
      </c>
      <c r="F8" s="54"/>
      <c r="G8" s="187"/>
      <c r="H8" s="21"/>
      <c r="I8" s="21"/>
      <c r="J8" s="21"/>
      <c r="K8" s="67"/>
      <c r="L8" s="68"/>
      <c r="M8" s="66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</row>
    <row r="9" spans="1:43" ht="11.4" customHeight="1">
      <c r="A9" s="28" t="s">
        <v>76</v>
      </c>
      <c r="B9" s="181">
        <v>39173103.781818181</v>
      </c>
      <c r="C9" s="181">
        <v>3870.8183310995569</v>
      </c>
      <c r="D9" s="181">
        <v>141828.76097689421</v>
      </c>
      <c r="E9" s="181">
        <v>491.17225424354388</v>
      </c>
      <c r="F9" s="54"/>
      <c r="G9" s="187"/>
      <c r="H9" s="78"/>
      <c r="I9" s="78"/>
      <c r="J9" s="78"/>
      <c r="K9" s="79"/>
      <c r="L9" s="68"/>
      <c r="M9" s="6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</row>
    <row r="10" spans="1:43" ht="11.4" customHeight="1">
      <c r="A10" s="30" t="s">
        <v>75</v>
      </c>
      <c r="B10" s="181">
        <v>38871703.709090911</v>
      </c>
      <c r="C10" s="181">
        <v>3841.0360362626348</v>
      </c>
      <c r="D10" s="181">
        <v>140737.52248041602</v>
      </c>
      <c r="E10" s="181">
        <v>487.3931471813321</v>
      </c>
      <c r="F10" s="54"/>
      <c r="G10" s="187"/>
      <c r="H10" s="21"/>
      <c r="K10" s="67"/>
      <c r="L10" s="68"/>
      <c r="M10" s="66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</row>
    <row r="11" spans="1:43" ht="11.4" customHeight="1">
      <c r="A11" s="31" t="s">
        <v>30</v>
      </c>
      <c r="B11" s="181">
        <v>22757657.490909092</v>
      </c>
      <c r="C11" s="181">
        <v>2248.7561434839008</v>
      </c>
      <c r="D11" s="181">
        <v>82395.573826607855</v>
      </c>
      <c r="E11" s="181">
        <v>285.34705836356062</v>
      </c>
      <c r="F11" s="54"/>
      <c r="G11" s="187"/>
      <c r="H11" s="21"/>
      <c r="I11" s="21"/>
      <c r="J11" s="21"/>
      <c r="K11" s="67"/>
      <c r="L11" s="68"/>
      <c r="M11" s="66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43" ht="11.4" customHeight="1">
      <c r="A12" s="29" t="s">
        <v>34</v>
      </c>
      <c r="B12" s="181">
        <v>7690965.0363636361</v>
      </c>
      <c r="C12" s="181">
        <v>759.96858999004678</v>
      </c>
      <c r="D12" s="181">
        <v>27845.637351063131</v>
      </c>
      <c r="E12" s="181">
        <v>96.433222530922805</v>
      </c>
      <c r="F12" s="54"/>
      <c r="G12" s="187"/>
      <c r="H12" s="37"/>
      <c r="I12" s="21"/>
      <c r="J12" s="37"/>
      <c r="K12" s="67"/>
      <c r="L12" s="68"/>
      <c r="M12" s="66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</row>
    <row r="13" spans="1:43" ht="11.4" customHeight="1">
      <c r="A13" s="29" t="s">
        <v>21</v>
      </c>
      <c r="B13" s="181">
        <v>7760971.418181818</v>
      </c>
      <c r="C13" s="181">
        <v>766.88614208255035</v>
      </c>
      <c r="D13" s="181">
        <v>28099.099993417156</v>
      </c>
      <c r="E13" s="181">
        <v>97.310998072033499</v>
      </c>
      <c r="F13" s="54"/>
      <c r="G13" s="187"/>
      <c r="H13" s="37"/>
      <c r="I13" s="21"/>
      <c r="J13" s="37"/>
      <c r="K13" s="67"/>
      <c r="L13" s="68"/>
      <c r="M13" s="66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</row>
    <row r="14" spans="1:43" ht="11.4" customHeight="1">
      <c r="A14" s="29" t="s">
        <v>22</v>
      </c>
      <c r="B14" s="181">
        <v>2553838.6909090909</v>
      </c>
      <c r="C14" s="181">
        <v>252.35288157152456</v>
      </c>
      <c r="D14" s="181">
        <v>9246.3384898953336</v>
      </c>
      <c r="E14" s="181">
        <v>32.021325493498559</v>
      </c>
      <c r="F14" s="54"/>
      <c r="G14" s="187"/>
      <c r="H14" s="37"/>
      <c r="I14" s="21"/>
      <c r="J14" s="37"/>
      <c r="K14" s="67"/>
      <c r="L14" s="68"/>
      <c r="M14" s="66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</row>
    <row r="15" spans="1:43" ht="11.4" customHeight="1">
      <c r="A15" s="29" t="s">
        <v>23</v>
      </c>
      <c r="B15" s="181">
        <v>2336360.7636363637</v>
      </c>
      <c r="C15" s="181">
        <v>230.86319946245638</v>
      </c>
      <c r="D15" s="181">
        <v>8458.9455598709756</v>
      </c>
      <c r="E15" s="181">
        <v>29.294476878650272</v>
      </c>
      <c r="F15" s="54"/>
      <c r="G15" s="187"/>
      <c r="H15" s="37"/>
      <c r="I15" s="21"/>
      <c r="J15" s="37"/>
      <c r="K15" s="67"/>
      <c r="L15" s="68"/>
      <c r="M15" s="66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</row>
    <row r="16" spans="1:43" ht="11.4" customHeight="1">
      <c r="A16" s="29" t="s">
        <v>24</v>
      </c>
      <c r="B16" s="181">
        <v>94739.327272727271</v>
      </c>
      <c r="C16" s="181">
        <v>9.3614926896224624</v>
      </c>
      <c r="D16" s="181">
        <v>343.00987426765846</v>
      </c>
      <c r="E16" s="181">
        <v>1.1878897623542484</v>
      </c>
      <c r="F16" s="54"/>
      <c r="G16" s="187"/>
      <c r="H16" s="37"/>
      <c r="I16" s="21"/>
      <c r="J16" s="37"/>
      <c r="K16" s="67"/>
      <c r="L16" s="68"/>
      <c r="M16" s="66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</row>
    <row r="17" spans="1:43" ht="11.4" customHeight="1">
      <c r="A17" s="29" t="s">
        <v>35</v>
      </c>
      <c r="B17" s="181">
        <v>452285.4</v>
      </c>
      <c r="C17" s="181">
        <v>44.691751436384088</v>
      </c>
      <c r="D17" s="181">
        <v>1637.5286024619841</v>
      </c>
      <c r="E17" s="181">
        <v>5.6709838647646738</v>
      </c>
      <c r="F17" s="54"/>
      <c r="G17" s="187"/>
      <c r="H17" s="37"/>
      <c r="I17" s="21"/>
      <c r="J17" s="37"/>
      <c r="K17" s="67"/>
      <c r="L17" s="68"/>
      <c r="M17" s="66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</row>
    <row r="18" spans="1:43" ht="11.4" customHeight="1">
      <c r="A18" s="29" t="s">
        <v>25</v>
      </c>
      <c r="B18" s="181">
        <v>234096.56363636363</v>
      </c>
      <c r="C18" s="181">
        <v>23.1318221506775</v>
      </c>
      <c r="D18" s="181">
        <v>847.56178000131661</v>
      </c>
      <c r="E18" s="181">
        <v>2.9352215109722199</v>
      </c>
      <c r="F18" s="54"/>
      <c r="G18" s="187"/>
      <c r="H18" s="37"/>
      <c r="I18" s="21"/>
      <c r="J18" s="37"/>
      <c r="K18" s="67"/>
      <c r="L18" s="68"/>
      <c r="M18" s="66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</row>
    <row r="19" spans="1:43" ht="11.4" customHeight="1">
      <c r="A19" s="29" t="s">
        <v>26</v>
      </c>
      <c r="B19" s="181">
        <v>1237462.5272727273</v>
      </c>
      <c r="C19" s="181">
        <v>122.27758773710669</v>
      </c>
      <c r="D19" s="181">
        <v>4480.3132775985778</v>
      </c>
      <c r="E19" s="181">
        <v>15.515933137383058</v>
      </c>
      <c r="F19" s="54"/>
      <c r="G19" s="187"/>
      <c r="H19" s="37"/>
      <c r="I19" s="37"/>
      <c r="J19" s="37"/>
      <c r="K19" s="67"/>
      <c r="L19" s="68"/>
      <c r="M19" s="66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</row>
    <row r="20" spans="1:43" ht="11.4" customHeight="1">
      <c r="A20" s="29" t="s">
        <v>27</v>
      </c>
      <c r="B20" s="181">
        <v>95934</v>
      </c>
      <c r="C20" s="181">
        <v>9.4795420818316725</v>
      </c>
      <c r="D20" s="181">
        <v>347.33526430123101</v>
      </c>
      <c r="E20" s="181">
        <v>1.2028691752648533</v>
      </c>
      <c r="F20" s="54"/>
      <c r="G20" s="187"/>
      <c r="H20" s="37"/>
      <c r="I20" s="37"/>
      <c r="J20" s="37"/>
      <c r="K20" s="67"/>
      <c r="L20" s="68"/>
      <c r="M20" s="66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</row>
    <row r="21" spans="1:43" ht="11.4" customHeight="1">
      <c r="A21" s="29" t="s">
        <v>28</v>
      </c>
      <c r="B21" s="181">
        <v>111479.70909090909</v>
      </c>
      <c r="C21" s="181">
        <v>11.015662784806487</v>
      </c>
      <c r="D21" s="181">
        <v>403.61951155289319</v>
      </c>
      <c r="E21" s="181">
        <v>1.3977891647689826</v>
      </c>
      <c r="F21" s="54"/>
      <c r="G21" s="187"/>
      <c r="H21" s="37"/>
      <c r="I21" s="37"/>
      <c r="J21" s="37"/>
      <c r="K21" s="67"/>
      <c r="L21" s="68"/>
      <c r="M21" s="66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</row>
    <row r="22" spans="1:43" ht="11.4" customHeight="1">
      <c r="A22" s="29" t="s">
        <v>36</v>
      </c>
      <c r="B22" s="181">
        <v>189524.05454545454</v>
      </c>
      <c r="C22" s="181">
        <v>18.727471496893674</v>
      </c>
      <c r="D22" s="181">
        <v>686.1841221776051</v>
      </c>
      <c r="E22" s="181">
        <v>2.3763487729474635</v>
      </c>
      <c r="F22" s="54"/>
      <c r="G22" s="187"/>
      <c r="H22" s="37"/>
      <c r="I22" s="37"/>
      <c r="J22" s="37"/>
      <c r="K22" s="67"/>
      <c r="L22" s="68"/>
      <c r="M22" s="66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</row>
    <row r="23" spans="1:43" ht="11.4" customHeight="1">
      <c r="A23" s="31" t="s">
        <v>31</v>
      </c>
      <c r="B23" s="181">
        <v>15844762.181818182</v>
      </c>
      <c r="C23" s="181">
        <v>1565.6710851122698</v>
      </c>
      <c r="D23" s="181">
        <v>57366.988348364161</v>
      </c>
      <c r="E23" s="181">
        <v>198.66966891729075</v>
      </c>
      <c r="F23" s="54"/>
      <c r="G23" s="204"/>
      <c r="H23" s="37"/>
      <c r="I23" s="37"/>
      <c r="J23" s="37"/>
      <c r="K23" s="67"/>
      <c r="L23" s="68"/>
      <c r="M23" s="66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</row>
    <row r="24" spans="1:43" ht="11.4" customHeight="1">
      <c r="A24" s="29" t="s">
        <v>128</v>
      </c>
      <c r="B24" s="181">
        <v>10758373.909090908</v>
      </c>
      <c r="C24" s="181">
        <v>1063.0689661987115</v>
      </c>
      <c r="D24" s="181">
        <v>38951.389967744057</v>
      </c>
      <c r="E24" s="181">
        <v>134.89395158357931</v>
      </c>
      <c r="F24" s="54"/>
      <c r="G24" s="204"/>
      <c r="H24" s="65"/>
      <c r="I24" s="65"/>
      <c r="J24" s="65"/>
      <c r="K24" s="67"/>
      <c r="L24" s="68"/>
      <c r="M24" s="66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</row>
    <row r="25" spans="1:43" ht="11.4" customHeight="1">
      <c r="A25" s="35" t="s">
        <v>37</v>
      </c>
      <c r="B25" s="181">
        <v>933431.94545454544</v>
      </c>
      <c r="C25" s="181">
        <v>92.235363973798343</v>
      </c>
      <c r="D25" s="181">
        <v>3379.5508524784414</v>
      </c>
      <c r="E25" s="181">
        <v>11.703843417294978</v>
      </c>
      <c r="F25" s="54"/>
      <c r="G25" s="204"/>
      <c r="H25" s="37"/>
      <c r="I25" s="37"/>
      <c r="J25" s="37"/>
      <c r="K25" s="67"/>
      <c r="L25" s="68"/>
      <c r="M25" s="66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</row>
    <row r="26" spans="1:43" ht="11.4" customHeight="1">
      <c r="A26" s="35" t="s">
        <v>38</v>
      </c>
      <c r="B26" s="181">
        <v>7330165.2545454549</v>
      </c>
      <c r="C26" s="181">
        <v>724.3168219530512</v>
      </c>
      <c r="D26" s="181">
        <v>26539.33835823843</v>
      </c>
      <c r="E26" s="181">
        <v>91.909331772783091</v>
      </c>
      <c r="F26" s="54"/>
      <c r="G26" s="204"/>
      <c r="H26" s="65"/>
      <c r="I26" s="65"/>
      <c r="J26" s="65"/>
      <c r="K26" s="67"/>
      <c r="L26" s="68"/>
      <c r="M26" s="66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</row>
    <row r="27" spans="1:43" ht="11.4" customHeight="1">
      <c r="A27" s="33" t="s">
        <v>251</v>
      </c>
      <c r="B27" s="181">
        <v>1685992.1454545455</v>
      </c>
      <c r="C27" s="181">
        <v>166.59821848848199</v>
      </c>
      <c r="D27" s="181">
        <v>6104.2438285827138</v>
      </c>
      <c r="E27" s="181">
        <v>21.139825103778946</v>
      </c>
      <c r="F27" s="54"/>
      <c r="G27" s="204"/>
      <c r="H27" s="37"/>
      <c r="I27" s="37"/>
      <c r="J27" s="37"/>
      <c r="K27" s="67"/>
      <c r="L27" s="68"/>
      <c r="M27" s="66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</row>
    <row r="28" spans="1:43" ht="11.4" customHeight="1">
      <c r="A28" s="34" t="s">
        <v>39</v>
      </c>
      <c r="B28" s="181">
        <v>348806.83636363636</v>
      </c>
      <c r="C28" s="181">
        <v>34.466707150120556</v>
      </c>
      <c r="D28" s="181">
        <v>1262.8777565663879</v>
      </c>
      <c r="E28" s="181">
        <v>4.3735171220158637</v>
      </c>
      <c r="F28" s="54"/>
      <c r="G28" s="204"/>
      <c r="H28" s="37"/>
      <c r="I28" s="37"/>
      <c r="J28" s="37"/>
      <c r="K28" s="67"/>
      <c r="L28" s="68"/>
      <c r="M28" s="66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</row>
    <row r="29" spans="1:43" ht="11.4" customHeight="1">
      <c r="A29" s="34" t="s">
        <v>40</v>
      </c>
      <c r="B29" s="181">
        <v>138458.52727272728</v>
      </c>
      <c r="C29" s="181">
        <v>13.681525172204395</v>
      </c>
      <c r="D29" s="181">
        <v>501.29807122638402</v>
      </c>
      <c r="E29" s="181">
        <v>1.7360632779716434</v>
      </c>
      <c r="F29" s="54"/>
      <c r="G29" s="204"/>
      <c r="H29" s="37"/>
      <c r="I29" s="37"/>
      <c r="J29" s="37"/>
      <c r="K29" s="67"/>
      <c r="L29" s="68"/>
      <c r="M29" s="66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</row>
    <row r="30" spans="1:43" ht="11.4" customHeight="1">
      <c r="A30" s="34" t="s">
        <v>71</v>
      </c>
      <c r="B30" s="181">
        <v>950754.09090909094</v>
      </c>
      <c r="C30" s="181">
        <v>93.947019974631971</v>
      </c>
      <c r="D30" s="181">
        <v>3442.2668027121322</v>
      </c>
      <c r="E30" s="181">
        <v>11.921037267407836</v>
      </c>
      <c r="F30" s="54"/>
      <c r="G30" s="204"/>
      <c r="H30" s="37"/>
      <c r="I30" s="37"/>
      <c r="J30" s="37"/>
      <c r="K30" s="67"/>
      <c r="L30" s="68"/>
      <c r="M30" s="66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</row>
    <row r="31" spans="1:43" ht="11.4" customHeight="1">
      <c r="A31" s="34" t="s">
        <v>41</v>
      </c>
      <c r="B31" s="181">
        <v>651903.63636363635</v>
      </c>
      <c r="C31" s="181">
        <v>64.416660977423888</v>
      </c>
      <c r="D31" s="181">
        <v>2360.2593640971627</v>
      </c>
      <c r="E31" s="181">
        <v>8.1738986118048444</v>
      </c>
      <c r="F31" s="54"/>
      <c r="G31" s="204"/>
      <c r="H31" s="37"/>
      <c r="I31" s="37"/>
      <c r="J31" s="37"/>
      <c r="K31" s="67"/>
      <c r="L31" s="68"/>
      <c r="M31" s="66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</row>
    <row r="32" spans="1:43" ht="11.4" customHeight="1">
      <c r="A32" s="34" t="s">
        <v>42</v>
      </c>
      <c r="B32" s="181">
        <v>339040.85454545455</v>
      </c>
      <c r="C32" s="181">
        <v>33.501699586421992</v>
      </c>
      <c r="D32" s="181">
        <v>1227.5193864788362</v>
      </c>
      <c r="E32" s="181">
        <v>4.2510662860735708</v>
      </c>
      <c r="F32" s="54"/>
      <c r="G32" s="204"/>
      <c r="H32" s="37"/>
      <c r="I32" s="37"/>
      <c r="J32" s="37"/>
      <c r="K32" s="67"/>
      <c r="L32" s="68"/>
      <c r="M32" s="66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</row>
    <row r="33" spans="1:43" ht="11.4" customHeight="1">
      <c r="A33" s="34" t="s">
        <v>43</v>
      </c>
      <c r="B33" s="181">
        <v>1324219.8363636364</v>
      </c>
      <c r="C33" s="181">
        <v>130.8503519545244</v>
      </c>
      <c r="D33" s="181">
        <v>4794.4237377394511</v>
      </c>
      <c r="E33" s="181">
        <v>16.603740305169033</v>
      </c>
      <c r="F33" s="54"/>
      <c r="G33" s="204"/>
      <c r="H33" s="37"/>
      <c r="I33" s="37"/>
      <c r="J33" s="37"/>
      <c r="K33" s="67"/>
      <c r="L33" s="68"/>
      <c r="M33" s="66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</row>
    <row r="34" spans="1:43" ht="11.4" customHeight="1">
      <c r="A34" s="34" t="s">
        <v>44</v>
      </c>
      <c r="B34" s="181">
        <v>5106.636363636364</v>
      </c>
      <c r="C34" s="181">
        <v>0.50460289684264992</v>
      </c>
      <c r="D34" s="181">
        <v>18.488907905996971</v>
      </c>
      <c r="E34" s="181">
        <v>6.4029598172751903E-2</v>
      </c>
      <c r="F34" s="54"/>
      <c r="G34" s="204"/>
      <c r="H34" s="37"/>
      <c r="I34" s="37"/>
      <c r="J34" s="37"/>
      <c r="K34" s="67"/>
      <c r="L34" s="68"/>
      <c r="M34" s="66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</row>
    <row r="35" spans="1:43" ht="11.4" customHeight="1">
      <c r="A35" s="35" t="s">
        <v>45</v>
      </c>
      <c r="B35" s="181">
        <v>1088913.9090909092</v>
      </c>
      <c r="C35" s="181">
        <v>107.59902875642734</v>
      </c>
      <c r="D35" s="181">
        <v>3942.4833783161084</v>
      </c>
      <c r="E35" s="181">
        <v>13.653355179212888</v>
      </c>
      <c r="F35" s="54"/>
      <c r="G35" s="204"/>
      <c r="H35" s="37"/>
      <c r="I35" s="37"/>
      <c r="J35" s="37"/>
      <c r="K35" s="67"/>
      <c r="L35" s="68"/>
      <c r="M35" s="66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</row>
    <row r="36" spans="1:43" ht="11.4" customHeight="1">
      <c r="A36" s="35" t="s">
        <v>46</v>
      </c>
      <c r="B36" s="181">
        <v>1387566.8363636364</v>
      </c>
      <c r="C36" s="181">
        <v>137.10986945882726</v>
      </c>
      <c r="D36" s="181">
        <v>5023.7756566387989</v>
      </c>
      <c r="E36" s="181">
        <v>17.398017137632007</v>
      </c>
      <c r="F36" s="54"/>
      <c r="G36" s="204"/>
      <c r="H36" s="37"/>
      <c r="I36" s="37"/>
      <c r="J36" s="37"/>
      <c r="K36" s="67"/>
      <c r="L36" s="68"/>
      <c r="M36" s="66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</row>
    <row r="37" spans="1:43" ht="11.4" customHeight="1">
      <c r="A37" s="149" t="s">
        <v>252</v>
      </c>
      <c r="B37" s="181">
        <v>18295.963636363635</v>
      </c>
      <c r="C37" s="181">
        <v>1.8078820566073668</v>
      </c>
      <c r="D37" s="181">
        <v>66.241722072279643</v>
      </c>
      <c r="E37" s="181">
        <v>0.22940407665633114</v>
      </c>
      <c r="F37" s="54"/>
      <c r="G37" s="204"/>
      <c r="H37" s="37"/>
      <c r="I37" s="37"/>
      <c r="J37" s="37"/>
      <c r="K37" s="67"/>
      <c r="L37" s="68"/>
      <c r="M37" s="66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</row>
    <row r="38" spans="1:43" ht="11.4" customHeight="1">
      <c r="A38" s="29" t="s">
        <v>127</v>
      </c>
      <c r="B38" s="181">
        <v>5086388.2727272725</v>
      </c>
      <c r="C38" s="181">
        <v>502.60211891355823</v>
      </c>
      <c r="D38" s="181">
        <v>18415.598380620104</v>
      </c>
      <c r="E38" s="181">
        <v>63.775717333711462</v>
      </c>
      <c r="F38" s="54"/>
      <c r="G38" s="204"/>
      <c r="H38" s="65"/>
      <c r="I38" s="65"/>
      <c r="J38" s="65"/>
      <c r="K38" s="67"/>
      <c r="L38" s="68"/>
      <c r="M38" s="66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</row>
    <row r="39" spans="1:43" ht="11.4" customHeight="1">
      <c r="A39" s="35" t="s">
        <v>47</v>
      </c>
      <c r="B39" s="181">
        <v>1053991.3818181818</v>
      </c>
      <c r="C39" s="181">
        <v>104.14822333931004</v>
      </c>
      <c r="D39" s="181">
        <v>3816.044105062208</v>
      </c>
      <c r="E39" s="181">
        <v>13.215478810264342</v>
      </c>
      <c r="F39" s="54"/>
      <c r="G39" s="187"/>
      <c r="H39" s="37"/>
      <c r="I39" s="37"/>
      <c r="J39" s="37"/>
      <c r="K39" s="67"/>
      <c r="L39" s="68"/>
      <c r="M39" s="66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</row>
    <row r="40" spans="1:43" ht="11.4" customHeight="1">
      <c r="A40" s="35" t="s">
        <v>48</v>
      </c>
      <c r="B40" s="181">
        <v>722179.16363636369</v>
      </c>
      <c r="C40" s="181">
        <v>71.360808183885908</v>
      </c>
      <c r="D40" s="181">
        <v>2614.6964650121781</v>
      </c>
      <c r="E40" s="181">
        <v>9.0550488352068523</v>
      </c>
      <c r="F40" s="54"/>
      <c r="G40" s="187"/>
      <c r="H40" s="37"/>
      <c r="I40" s="37"/>
      <c r="J40" s="37"/>
      <c r="K40" s="67"/>
      <c r="L40" s="68"/>
      <c r="M40" s="66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</row>
    <row r="41" spans="1:43" ht="11.4" customHeight="1">
      <c r="A41" s="35" t="s">
        <v>49</v>
      </c>
      <c r="B41" s="181">
        <v>70483.163636363635</v>
      </c>
      <c r="C41" s="181">
        <v>6.9646644125287906</v>
      </c>
      <c r="D41" s="181">
        <v>255.18886182608122</v>
      </c>
      <c r="E41" s="181">
        <v>0.88375367349772149</v>
      </c>
      <c r="F41" s="54"/>
      <c r="G41" s="187"/>
      <c r="H41" s="65"/>
      <c r="I41" s="65"/>
      <c r="J41" s="65"/>
      <c r="K41" s="67"/>
      <c r="L41" s="68"/>
      <c r="M41" s="66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</row>
    <row r="42" spans="1:43" ht="11.4" customHeight="1">
      <c r="A42" s="35" t="s">
        <v>50</v>
      </c>
      <c r="B42" s="181">
        <v>1391938.4727272727</v>
      </c>
      <c r="C42" s="181">
        <v>137.5418446800789</v>
      </c>
      <c r="D42" s="181">
        <v>5039.6034494108353</v>
      </c>
      <c r="E42" s="181">
        <v>17.452830932817083</v>
      </c>
      <c r="F42" s="54"/>
      <c r="G42" s="187"/>
      <c r="H42" s="37"/>
      <c r="I42" s="37"/>
      <c r="J42" s="37"/>
      <c r="K42" s="67"/>
      <c r="L42" s="68"/>
      <c r="M42" s="66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</row>
    <row r="43" spans="1:43" ht="11.4" customHeight="1">
      <c r="A43" s="35" t="s">
        <v>51</v>
      </c>
      <c r="B43" s="181">
        <v>130586.41818181818</v>
      </c>
      <c r="C43" s="181">
        <v>12.903657165032357</v>
      </c>
      <c r="D43" s="181">
        <v>472.79659008623526</v>
      </c>
      <c r="E43" s="181">
        <v>1.6373587793603401</v>
      </c>
      <c r="F43" s="54"/>
      <c r="G43" s="187"/>
      <c r="H43" s="37"/>
      <c r="I43" s="37"/>
      <c r="J43" s="37"/>
      <c r="K43" s="67"/>
      <c r="L43" s="68"/>
      <c r="M43" s="66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</row>
    <row r="44" spans="1:43" ht="11.4" customHeight="1">
      <c r="A44" s="35" t="s">
        <v>52</v>
      </c>
      <c r="B44" s="181">
        <v>302327.8</v>
      </c>
      <c r="C44" s="181">
        <v>29.873966504133982</v>
      </c>
      <c r="D44" s="181">
        <v>1094.5973931933381</v>
      </c>
      <c r="E44" s="181">
        <v>3.790739377547454</v>
      </c>
      <c r="F44" s="54"/>
      <c r="G44" s="187"/>
      <c r="H44" s="37"/>
      <c r="I44" s="37"/>
      <c r="J44" s="37"/>
      <c r="K44" s="67"/>
      <c r="L44" s="68"/>
      <c r="M44" s="66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</row>
    <row r="45" spans="1:43" ht="11.4" customHeight="1">
      <c r="A45" s="149" t="s">
        <v>253</v>
      </c>
      <c r="B45" s="181">
        <v>1414881.8727272728</v>
      </c>
      <c r="C45" s="181">
        <v>139.80895462858825</v>
      </c>
      <c r="D45" s="181">
        <v>5122.6715160292279</v>
      </c>
      <c r="E45" s="181">
        <v>17.740506925017673</v>
      </c>
      <c r="F45" s="54"/>
      <c r="G45" s="187"/>
      <c r="H45" s="37"/>
      <c r="I45" s="37"/>
      <c r="J45" s="37"/>
      <c r="K45" s="67"/>
      <c r="L45" s="68"/>
      <c r="M45" s="66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</row>
    <row r="46" spans="1:43" ht="11.4" customHeight="1">
      <c r="A46" s="31" t="s">
        <v>53</v>
      </c>
      <c r="B46" s="181">
        <v>191868.25454545455</v>
      </c>
      <c r="C46" s="181">
        <v>18.95910931610511</v>
      </c>
      <c r="D46" s="181">
        <v>694.6714502007768</v>
      </c>
      <c r="E46" s="181">
        <v>2.4057415421497885</v>
      </c>
      <c r="F46" s="54"/>
      <c r="G46" s="187"/>
      <c r="H46" s="37"/>
      <c r="I46" s="37"/>
      <c r="J46" s="37"/>
      <c r="K46" s="67"/>
      <c r="L46" s="68"/>
      <c r="M46" s="66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</row>
    <row r="47" spans="1:43" ht="11.4" customHeight="1">
      <c r="A47" s="29" t="s">
        <v>260</v>
      </c>
      <c r="B47" s="181">
        <v>36026.581818181818</v>
      </c>
      <c r="C47" s="181">
        <v>3.5599005400588566</v>
      </c>
      <c r="D47" s="181">
        <v>130.43657428740701</v>
      </c>
      <c r="E47" s="181">
        <v>0.45171956510984757</v>
      </c>
      <c r="F47" s="54"/>
      <c r="G47" s="187"/>
      <c r="H47" s="37"/>
      <c r="I47" s="21"/>
      <c r="J47" s="37"/>
      <c r="K47" s="67"/>
      <c r="L47" s="68"/>
      <c r="M47" s="66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 ht="11.4" customHeight="1">
      <c r="A48" s="31" t="s">
        <v>54</v>
      </c>
      <c r="B48" s="181">
        <v>77415.781818181815</v>
      </c>
      <c r="C48" s="181">
        <v>7.6496983503591407</v>
      </c>
      <c r="D48" s="181">
        <v>280.28885524323613</v>
      </c>
      <c r="E48" s="181">
        <v>0.97067835833093774</v>
      </c>
      <c r="F48" s="54"/>
      <c r="G48" s="205"/>
      <c r="H48" s="37"/>
      <c r="I48" s="21"/>
      <c r="J48" s="37"/>
      <c r="K48" s="67"/>
      <c r="L48" s="68"/>
      <c r="M48" s="66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</row>
    <row r="49" spans="1:43" ht="11.4" customHeight="1">
      <c r="A49" s="30" t="s">
        <v>32</v>
      </c>
      <c r="B49" s="181">
        <v>301400.07272727275</v>
      </c>
      <c r="C49" s="181">
        <v>29.782294836922347</v>
      </c>
      <c r="D49" s="181">
        <v>1091.2384964781779</v>
      </c>
      <c r="E49" s="181">
        <v>3.7791070622117426</v>
      </c>
      <c r="F49" s="54"/>
      <c r="G49" s="205"/>
      <c r="H49" s="37"/>
      <c r="I49" s="21"/>
      <c r="J49" s="37"/>
      <c r="K49" s="67"/>
      <c r="L49" s="68"/>
      <c r="M49" s="66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</row>
    <row r="50" spans="1:43" ht="11.4" customHeight="1">
      <c r="A50" s="35" t="s">
        <v>55</v>
      </c>
      <c r="B50" s="181">
        <v>139411.69090909092</v>
      </c>
      <c r="C50" s="181">
        <v>13.77571028698936</v>
      </c>
      <c r="D50" s="181">
        <v>504.74906194457242</v>
      </c>
      <c r="E50" s="181">
        <v>1.7480145273427232</v>
      </c>
      <c r="F50" s="54"/>
      <c r="G50" s="205"/>
      <c r="H50" s="37"/>
      <c r="I50" s="21"/>
      <c r="J50" s="37"/>
      <c r="K50" s="67"/>
      <c r="L50" s="68"/>
      <c r="M50" s="66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</row>
    <row r="51" spans="1:43" ht="11.4" customHeight="1">
      <c r="A51" s="35" t="s">
        <v>56</v>
      </c>
      <c r="B51" s="181">
        <v>161988.38181818181</v>
      </c>
      <c r="C51" s="181">
        <v>16.006584549932988</v>
      </c>
      <c r="D51" s="181">
        <v>586.48943453360539</v>
      </c>
      <c r="E51" s="181">
        <v>2.0310925348690194</v>
      </c>
      <c r="F51" s="54"/>
      <c r="G51" s="205"/>
      <c r="H51" s="37"/>
      <c r="I51" s="21"/>
      <c r="J51" s="37"/>
      <c r="K51" s="67"/>
      <c r="L51" s="68"/>
      <c r="M51" s="66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</row>
    <row r="52" spans="1:43" ht="11.4" customHeight="1">
      <c r="A52" s="30" t="s">
        <v>68</v>
      </c>
      <c r="B52" s="188" t="s">
        <v>87</v>
      </c>
      <c r="C52" s="191" t="s">
        <v>87</v>
      </c>
      <c r="D52" s="191" t="s">
        <v>87</v>
      </c>
      <c r="E52" s="191" t="s">
        <v>87</v>
      </c>
      <c r="F52" s="54"/>
      <c r="G52" s="206"/>
      <c r="H52" s="192"/>
      <c r="I52" s="21"/>
      <c r="J52" s="37"/>
      <c r="K52" s="67"/>
      <c r="L52" s="68"/>
      <c r="M52" s="66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</row>
    <row r="53" spans="1:43" ht="11.4" customHeight="1">
      <c r="A53" s="36" t="s">
        <v>33</v>
      </c>
      <c r="B53" s="181">
        <v>2066384.9454545456</v>
      </c>
      <c r="C53" s="181">
        <v>204.18603464569193</v>
      </c>
      <c r="D53" s="181">
        <v>7481.4806135211638</v>
      </c>
      <c r="E53" s="181">
        <v>25.909383066677275</v>
      </c>
      <c r="F53" s="54"/>
      <c r="G53" s="205"/>
      <c r="H53" s="37"/>
      <c r="I53" s="21"/>
      <c r="J53" s="37"/>
      <c r="K53" s="67"/>
      <c r="L53" s="68"/>
      <c r="M53" s="66"/>
    </row>
    <row r="54" spans="1:43" ht="11.4" customHeight="1">
      <c r="A54" s="30" t="s">
        <v>57</v>
      </c>
      <c r="B54" s="181">
        <v>992725.5636363636</v>
      </c>
      <c r="C54" s="181">
        <v>98.094353995465369</v>
      </c>
      <c r="D54" s="181">
        <v>3594.2272398130472</v>
      </c>
      <c r="E54" s="181">
        <v>12.447296891567216</v>
      </c>
      <c r="F54" s="54"/>
      <c r="G54" s="205"/>
      <c r="H54" s="37"/>
      <c r="I54" s="21"/>
      <c r="J54" s="37"/>
      <c r="K54" s="67"/>
      <c r="L54" s="68"/>
      <c r="M54" s="66"/>
    </row>
    <row r="55" spans="1:43" ht="11.4" customHeight="1">
      <c r="A55" s="30" t="s">
        <v>58</v>
      </c>
      <c r="B55" s="181">
        <v>146.5090909090909</v>
      </c>
      <c r="C55" s="181">
        <v>1.447702683765536E-2</v>
      </c>
      <c r="D55" s="181">
        <v>0.53044565861365278</v>
      </c>
      <c r="E55" s="181">
        <v>1.8370053302335103E-3</v>
      </c>
      <c r="F55" s="54"/>
      <c r="G55" s="205"/>
      <c r="H55" s="37"/>
      <c r="I55" s="21"/>
      <c r="J55" s="37"/>
      <c r="K55" s="67"/>
      <c r="L55" s="68"/>
      <c r="M55" s="66"/>
    </row>
    <row r="56" spans="1:43" ht="11.4" customHeight="1">
      <c r="A56" s="30" t="s">
        <v>59</v>
      </c>
      <c r="B56" s="181">
        <v>1073512.8727272728</v>
      </c>
      <c r="C56" s="181">
        <v>106.0772036233889</v>
      </c>
      <c r="D56" s="181">
        <v>3886.722928049503</v>
      </c>
      <c r="E56" s="181">
        <v>13.460249169779827</v>
      </c>
      <c r="F56" s="54"/>
      <c r="G56" s="205"/>
      <c r="H56" s="37"/>
      <c r="I56" s="21"/>
      <c r="J56" s="37"/>
      <c r="K56" s="67"/>
      <c r="L56" s="68"/>
      <c r="M56" s="66"/>
    </row>
    <row r="57" spans="1:43" ht="11.4" customHeight="1">
      <c r="A57" s="30" t="s">
        <v>262</v>
      </c>
      <c r="B57" s="181">
        <v>49964.800000000003</v>
      </c>
      <c r="C57" s="181">
        <v>4.9371799800936387</v>
      </c>
      <c r="D57" s="181">
        <v>180.90079652425777</v>
      </c>
      <c r="E57" s="181">
        <v>0.62648401784845142</v>
      </c>
      <c r="F57" s="54"/>
      <c r="G57" s="205"/>
      <c r="H57" s="37"/>
      <c r="I57" s="21"/>
      <c r="J57" s="37"/>
      <c r="K57" s="67"/>
      <c r="L57" s="68"/>
      <c r="M57" s="66"/>
    </row>
    <row r="58" spans="1:43" ht="11.4" customHeight="1">
      <c r="A58" s="34" t="s">
        <v>264</v>
      </c>
      <c r="B58" s="181">
        <v>28236.927272727273</v>
      </c>
      <c r="C58" s="181">
        <v>2.7901801274150837</v>
      </c>
      <c r="D58" s="181">
        <v>102.23362517279969</v>
      </c>
      <c r="E58" s="181">
        <v>0.35404892343235028</v>
      </c>
      <c r="F58" s="54"/>
      <c r="G58" s="205"/>
      <c r="H58" s="37"/>
      <c r="I58" s="21"/>
      <c r="J58" s="37"/>
      <c r="K58" s="67"/>
      <c r="L58" s="68"/>
      <c r="M58" s="66"/>
    </row>
    <row r="59" spans="1:43" ht="11.4" customHeight="1">
      <c r="A59" s="34" t="s">
        <v>265</v>
      </c>
      <c r="B59" s="181">
        <v>132572</v>
      </c>
      <c r="C59" s="181">
        <v>13.09985878700553</v>
      </c>
      <c r="D59" s="181">
        <v>479.98551774076753</v>
      </c>
      <c r="E59" s="181">
        <v>1.662255011812414</v>
      </c>
      <c r="F59" s="54"/>
      <c r="G59" s="205"/>
      <c r="H59" s="37"/>
      <c r="I59" s="21"/>
      <c r="J59" s="37"/>
      <c r="K59" s="67"/>
      <c r="L59" s="68"/>
      <c r="M59" s="66"/>
    </row>
    <row r="60" spans="1:43" ht="11.4" customHeight="1">
      <c r="A60" s="28" t="s">
        <v>122</v>
      </c>
      <c r="B60" s="181">
        <v>37106718.836363636</v>
      </c>
      <c r="C60" s="181">
        <v>3666.6322964538649</v>
      </c>
      <c r="D60" s="181">
        <v>134347.28036337305</v>
      </c>
      <c r="E60" s="181">
        <v>465.26287117686661</v>
      </c>
      <c r="F60" s="54"/>
      <c r="G60" s="205"/>
      <c r="H60" s="37"/>
      <c r="I60" s="21"/>
      <c r="J60" s="37"/>
      <c r="K60" s="67"/>
      <c r="L60" s="68"/>
      <c r="M60" s="66"/>
    </row>
    <row r="61" spans="1:43" ht="11.4" customHeight="1">
      <c r="A61" s="28" t="s">
        <v>76</v>
      </c>
      <c r="B61" s="181">
        <v>37106718.836363636</v>
      </c>
      <c r="C61" s="181">
        <v>3666.6322964538649</v>
      </c>
      <c r="D61" s="181">
        <v>134347.28036337305</v>
      </c>
      <c r="E61" s="181">
        <v>465.26287117686661</v>
      </c>
      <c r="F61" s="54"/>
      <c r="G61" s="205"/>
      <c r="H61" s="65"/>
      <c r="I61" s="65"/>
      <c r="J61" s="65"/>
      <c r="K61" s="67"/>
      <c r="L61" s="68"/>
      <c r="M61" s="65"/>
    </row>
    <row r="62" spans="1:43" ht="11.4" customHeight="1">
      <c r="A62" s="245" t="s">
        <v>10</v>
      </c>
      <c r="B62" s="245"/>
      <c r="C62" s="245"/>
      <c r="D62" s="245"/>
      <c r="E62" s="245"/>
      <c r="H62" s="21"/>
      <c r="I62" s="21"/>
      <c r="J62" s="21"/>
    </row>
    <row r="63" spans="1:43" ht="11.4" customHeight="1">
      <c r="A63" s="249" t="s">
        <v>154</v>
      </c>
      <c r="B63" s="249"/>
      <c r="C63" s="249"/>
      <c r="D63" s="249"/>
      <c r="E63" s="249"/>
      <c r="H63" s="32"/>
      <c r="I63" s="32"/>
      <c r="J63" s="32"/>
      <c r="L63" s="105"/>
      <c r="M63" s="106"/>
    </row>
    <row r="64" spans="1:43" ht="14.1" customHeight="1">
      <c r="A64" s="26"/>
      <c r="B64" s="23"/>
      <c r="C64" s="23"/>
      <c r="D64" s="23"/>
      <c r="E64" s="23"/>
      <c r="H64" s="32"/>
      <c r="I64" s="32"/>
      <c r="J64" s="32"/>
    </row>
    <row r="65" spans="1:10" ht="14.1" customHeight="1">
      <c r="A65" s="26"/>
      <c r="B65" s="5"/>
      <c r="C65" s="5"/>
      <c r="D65" s="5"/>
      <c r="E65" s="5"/>
      <c r="H65" s="32"/>
      <c r="I65" s="32"/>
      <c r="J65" s="32"/>
    </row>
    <row r="66" spans="1:10">
      <c r="B66" s="5"/>
      <c r="C66" s="5"/>
      <c r="D66" s="5"/>
      <c r="E66" s="5"/>
      <c r="H66" s="32"/>
      <c r="I66" s="32"/>
      <c r="J66" s="32"/>
    </row>
    <row r="67" spans="1:10">
      <c r="A67" s="1"/>
      <c r="B67" s="5"/>
      <c r="C67" s="5"/>
      <c r="D67" s="5"/>
      <c r="E67" s="5"/>
      <c r="H67" s="32"/>
      <c r="I67" s="32"/>
      <c r="J67" s="32"/>
    </row>
    <row r="68" spans="1:10">
      <c r="A68" s="1"/>
      <c r="B68" s="5"/>
      <c r="C68" s="5"/>
      <c r="D68" s="5"/>
      <c r="E68" s="5"/>
      <c r="H68" s="32"/>
      <c r="I68" s="32"/>
      <c r="J68" s="32"/>
    </row>
    <row r="69" spans="1:10">
      <c r="B69" s="5"/>
      <c r="C69" s="5"/>
      <c r="D69" s="5"/>
      <c r="E69" s="5"/>
      <c r="H69" s="32"/>
      <c r="I69" s="32"/>
      <c r="J69" s="32"/>
    </row>
    <row r="70" spans="1:10">
      <c r="B70" s="5"/>
      <c r="C70" s="5"/>
      <c r="D70" s="5"/>
      <c r="E70" s="5"/>
      <c r="H70" s="32"/>
      <c r="I70" s="32"/>
      <c r="J70" s="32"/>
    </row>
    <row r="71" spans="1:10">
      <c r="B71" s="5"/>
      <c r="C71" s="5"/>
      <c r="D71" s="5"/>
      <c r="E71" s="5"/>
      <c r="H71" s="32"/>
      <c r="I71" s="32"/>
      <c r="J71" s="32"/>
    </row>
    <row r="72" spans="1:10">
      <c r="B72" s="5"/>
      <c r="C72" s="5"/>
      <c r="D72" s="5"/>
      <c r="E72" s="5"/>
      <c r="H72" s="32"/>
      <c r="I72" s="32"/>
      <c r="J72" s="32"/>
    </row>
    <row r="73" spans="1:10">
      <c r="B73" s="5"/>
      <c r="C73" s="5"/>
      <c r="D73" s="5"/>
      <c r="E73" s="5"/>
      <c r="H73" s="32"/>
      <c r="I73" s="32"/>
      <c r="J73" s="32"/>
    </row>
    <row r="74" spans="1:10">
      <c r="B74" s="5"/>
      <c r="C74" s="5"/>
      <c r="D74" s="5"/>
      <c r="E74" s="5"/>
      <c r="H74" s="32"/>
      <c r="I74" s="32"/>
      <c r="J74" s="32"/>
    </row>
    <row r="75" spans="1:10">
      <c r="B75" s="5"/>
      <c r="C75" s="5"/>
      <c r="D75" s="5"/>
      <c r="E75" s="5"/>
      <c r="H75" s="32"/>
      <c r="I75" s="32"/>
      <c r="J75" s="32"/>
    </row>
    <row r="76" spans="1:10">
      <c r="H76" s="32"/>
      <c r="I76" s="32"/>
      <c r="J76" s="32"/>
    </row>
    <row r="77" spans="1:10">
      <c r="H77" s="32"/>
      <c r="I77" s="32"/>
      <c r="J77" s="32"/>
    </row>
    <row r="78" spans="1:10">
      <c r="H78" s="32"/>
      <c r="I78" s="32"/>
      <c r="J78" s="32"/>
    </row>
    <row r="79" spans="1:10">
      <c r="H79" s="32"/>
      <c r="I79" s="32"/>
      <c r="J79" s="32"/>
    </row>
    <row r="80" spans="1:10">
      <c r="H80" s="32"/>
      <c r="I80" s="32"/>
      <c r="J80" s="32"/>
    </row>
    <row r="81" spans="8:10">
      <c r="H81" s="32"/>
      <c r="I81" s="32"/>
      <c r="J81" s="32"/>
    </row>
    <row r="82" spans="8:10">
      <c r="H82" s="32"/>
      <c r="I82" s="32"/>
      <c r="J82" s="32"/>
    </row>
    <row r="83" spans="8:10">
      <c r="H83" s="32"/>
      <c r="I83" s="32"/>
      <c r="J83" s="32"/>
    </row>
    <row r="84" spans="8:10">
      <c r="H84" s="32"/>
      <c r="I84" s="32"/>
      <c r="J84" s="32"/>
    </row>
    <row r="85" spans="8:10">
      <c r="H85" s="32"/>
      <c r="I85" s="32"/>
      <c r="J85" s="32"/>
    </row>
    <row r="86" spans="8:10">
      <c r="H86" s="32"/>
      <c r="I86" s="32"/>
      <c r="J86" s="32"/>
    </row>
    <row r="87" spans="8:10">
      <c r="H87" s="32"/>
      <c r="I87" s="32"/>
      <c r="J87" s="32"/>
    </row>
    <row r="88" spans="8:10">
      <c r="H88" s="32"/>
      <c r="I88" s="32"/>
      <c r="J88" s="32"/>
    </row>
    <row r="89" spans="8:10">
      <c r="H89" s="32"/>
      <c r="I89" s="32"/>
      <c r="J89" s="32"/>
    </row>
    <row r="90" spans="8:10">
      <c r="H90" s="32"/>
      <c r="I90" s="32"/>
      <c r="J90" s="32"/>
    </row>
    <row r="91" spans="8:10">
      <c r="H91" s="32"/>
      <c r="I91" s="32"/>
      <c r="J91" s="32"/>
    </row>
    <row r="92" spans="8:10">
      <c r="H92" s="32"/>
      <c r="I92" s="32"/>
      <c r="J92" s="32"/>
    </row>
    <row r="93" spans="8:10">
      <c r="H93" s="32"/>
      <c r="I93" s="32"/>
      <c r="J93" s="32"/>
    </row>
    <row r="94" spans="8:10">
      <c r="H94" s="32"/>
      <c r="I94" s="32"/>
      <c r="J94" s="32"/>
    </row>
    <row r="95" spans="8:10">
      <c r="H95" s="32"/>
      <c r="I95" s="32"/>
      <c r="J95" s="32"/>
    </row>
    <row r="96" spans="8:10">
      <c r="H96" s="32"/>
      <c r="I96" s="32"/>
      <c r="J96" s="32"/>
    </row>
    <row r="97" spans="8:10">
      <c r="H97" s="32"/>
      <c r="I97" s="32"/>
      <c r="J97" s="32"/>
    </row>
    <row r="98" spans="8:10">
      <c r="H98" s="32"/>
      <c r="I98" s="32"/>
      <c r="J98" s="32"/>
    </row>
    <row r="99" spans="8:10">
      <c r="H99" s="32"/>
      <c r="I99" s="32"/>
      <c r="J99" s="32"/>
    </row>
    <row r="100" spans="8:10">
      <c r="H100" s="32"/>
      <c r="I100" s="32"/>
      <c r="J100" s="32"/>
    </row>
    <row r="101" spans="8:10">
      <c r="H101" s="32"/>
      <c r="I101" s="32"/>
      <c r="J101" s="32"/>
    </row>
    <row r="102" spans="8:10">
      <c r="H102" s="32"/>
      <c r="I102" s="32"/>
      <c r="J102" s="32"/>
    </row>
  </sheetData>
  <mergeCells count="12">
    <mergeCell ref="A1:E1"/>
    <mergeCell ref="A3:A6"/>
    <mergeCell ref="B6:E6"/>
    <mergeCell ref="A63:E63"/>
    <mergeCell ref="A62:E62"/>
    <mergeCell ref="A7:E7"/>
    <mergeCell ref="A2:E2"/>
    <mergeCell ref="B4:B5"/>
    <mergeCell ref="C4:C5"/>
    <mergeCell ref="D4:D5"/>
    <mergeCell ref="E4:E5"/>
    <mergeCell ref="B3:E3"/>
  </mergeCells>
  <phoneticPr fontId="7" type="noConversion"/>
  <hyperlinks>
    <hyperlink ref="A1:E1" location="Inhaltsverzeichnis!A23:C24" display="4  Kosten der Krankenhäuser im Land Brandenburg 2011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 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Berichtskreis</vt:lpstr>
      <vt:lpstr>Leerseite</vt:lpstr>
      <vt:lpstr>U4</vt:lpstr>
      <vt:lpstr>'2'!Druckbereich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Leerseite!Druckbereich</vt:lpstr>
      <vt:lpstr>Titel!Druckbereich</vt:lpstr>
      <vt:lpstr>'U4'!Druckbereich</vt:lpstr>
      <vt:lpstr>Vorbemerkungen!Druckbereich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2013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Torsten Haseloff</cp:lastModifiedBy>
  <cp:lastPrinted>2014-12-03T14:20:19Z</cp:lastPrinted>
  <dcterms:created xsi:type="dcterms:W3CDTF">2007-10-05T08:09:49Z</dcterms:created>
  <dcterms:modified xsi:type="dcterms:W3CDTF">2014-12-03T14:20:24Z</dcterms:modified>
  <cp:category>Statistischer Bericht A IV 4 – j/13</cp:category>
</cp:coreProperties>
</file>